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defaultThemeVersion="166925"/>
  <mc:AlternateContent xmlns:mc="http://schemas.openxmlformats.org/markup-compatibility/2006">
    <mc:Choice Requires="x15">
      <x15ac:absPath xmlns:x15ac="http://schemas.microsoft.com/office/spreadsheetml/2010/11/ac" url="https://mainacreatures.sharepoint.com/sites/Magnimetrics/Shared Documents/Articles/Valuation with the EBITDA Multiple/"/>
    </mc:Choice>
  </mc:AlternateContent>
  <xr:revisionPtr revIDLastSave="33" documentId="8_{0DAA1343-7BAA-43DD-9739-F4DD209BD75B}" xr6:coauthVersionLast="46" xr6:coauthVersionMax="46" xr10:uidLastSave="{576EC29F-EB35-42B3-A6B9-101D07C8F75B}"/>
  <bookViews>
    <workbookView xWindow="-120" yWindow="-120" windowWidth="29040" windowHeight="15990" xr2:uid="{0E0EADAC-B19F-43E7-A662-6FB428A94439}"/>
  </bookViews>
  <sheets>
    <sheet name="Proposal" sheetId="1" r:id="rId1"/>
    <sheet name="Due Diligence" sheetId="3"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s>
  <definedNames>
    <definedName name="_____________ad2" hidden="1">{#N/A,#N/A,FALSE,"INDEX 23%";#N/A,#N/A,FALSE,"Sheet 3 23%";#N/A,#N/A,FALSE,"CONSIDER 23%";#N/A,#N/A,FALSE,"SALSUM 23%";#N/A,#N/A,FALSE,"CONSIDER 23%";#N/A,#N/A,FALSE,"SAVE3 23%"}</definedName>
    <definedName name="____________ad2" hidden="1">{#N/A,#N/A,FALSE,"INDEX 23%";#N/A,#N/A,FALSE,"Sheet 3 23%";#N/A,#N/A,FALSE,"CONSIDER 23%";#N/A,#N/A,FALSE,"SALSUM 23%";#N/A,#N/A,FALSE,"CONSIDER 23%";#N/A,#N/A,FALSE,"SAVE3 23%"}</definedName>
    <definedName name="___________ad2" hidden="1">{#N/A,#N/A,FALSE,"INDEX 23%";#N/A,#N/A,FALSE,"Sheet 3 23%";#N/A,#N/A,FALSE,"CONSIDER 23%";#N/A,#N/A,FALSE,"SALSUM 23%";#N/A,#N/A,FALSE,"CONSIDER 23%";#N/A,#N/A,FALSE,"SAVE3 23%"}</definedName>
    <definedName name="__________ad2" hidden="1">{#N/A,#N/A,FALSE,"INDEX 23%";#N/A,#N/A,FALSE,"Sheet 3 23%";#N/A,#N/A,FALSE,"CONSIDER 23%";#N/A,#N/A,FALSE,"SALSUM 23%";#N/A,#N/A,FALSE,"CONSIDER 23%";#N/A,#N/A,FALSE,"SAVE3 23%"}</definedName>
    <definedName name="_________ad2" hidden="1">{#N/A,#N/A,FALSE,"INDEX 23%";#N/A,#N/A,FALSE,"Sheet 3 23%";#N/A,#N/A,FALSE,"CONSIDER 23%";#N/A,#N/A,FALSE,"SALSUM 23%";#N/A,#N/A,FALSE,"CONSIDER 23%";#N/A,#N/A,FALSE,"SAVE3 23%"}</definedName>
    <definedName name="________ad2" hidden="1">{#N/A,#N/A,FALSE,"INDEX 23%";#N/A,#N/A,FALSE,"Sheet 3 23%";#N/A,#N/A,FALSE,"CONSIDER 23%";#N/A,#N/A,FALSE,"SALSUM 23%";#N/A,#N/A,FALSE,"CONSIDER 23%";#N/A,#N/A,FALSE,"SAVE3 23%"}</definedName>
    <definedName name="_______ad2" hidden="1">{#N/A,#N/A,FALSE,"INDEX 23%";#N/A,#N/A,FALSE,"Sheet 3 23%";#N/A,#N/A,FALSE,"CONSIDER 23%";#N/A,#N/A,FALSE,"SALSUM 23%";#N/A,#N/A,FALSE,"CONSIDER 23%";#N/A,#N/A,FALSE,"SAVE3 23%"}</definedName>
    <definedName name="_______PL2"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_______PL3"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_______PL4" hidden="1">{#N/A,#N/A,FALSE,"Report Data";#N/A,#N/A,FALSE,"COMP POOL";#N/A,#N/A,FALSE,"COMP POOL NB95";#N/A,#N/A,FALSE,"COMP POOL NB94"}</definedName>
    <definedName name="_______PL5"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_______t9" hidden="1">{#N/A,#N/A,TRUE,"FD II Portfolio Summary";#N/A,#N/A,TRUE,"Fund II BV";#N/A,#N/A,TRUE,"Fund II FV";#N/A,#N/A,TRUE,"JRI";#N/A,#N/A,TRUE,"NDS";#N/A,#N/A,TRUE,"Weasler";#N/A,#N/A,TRUE,"Stronghaven";#N/A,#N/A,TRUE,"Connor";#N/A,#N/A,TRUE,"Docu";#N/A,#N/A,TRUE,"HWC";#N/A,#N/A,TRUE,"Temple";#N/A,#N/A,TRUE,"FD III Port Summ";#N/A,#N/A,TRUE,"Fund III BV ";#N/A,#N/A,TRUE,"Fund III MV ";#N/A,#N/A,TRUE,"Beacon";#N/A,#N/A,TRUE,"CII";#N/A,#N/A,TRUE,"MCA";#N/A,#N/A,TRUE,"Elm";#N/A,#N/A,TRUE,"Tharco";#N/A,#N/A,TRUE,"Dee H";#N/A,#N/A,TRUE,"Globe";#N/A,#N/A,TRUE,"Hunt Valve";#N/A,#N/A,TRUE,"KBA";#N/A,#N/A,TRUE,"Glassmaster";#N/A,#N/A,TRUE,"MLS";#N/A,#N/A,TRUE,"CBSA";#N/A,#N/A,TRUE,"ACE";#N/A,#N/A,TRUE,"United Central";#N/A,#N/A,TRUE,"Jakel";#N/A,#N/A,TRUE,"Lake City ";#N/A,#N/A,TRUE,"FD IV Portfolio Summary ";#N/A,#N/A,TRUE,"BV Valuation";#N/A,#N/A,TRUE,"Western";#N/A,#N/A,TRUE,"Kranson";#N/A,#N/A,TRUE,"ARC";#N/A,#N/A,TRUE,"Precise"}</definedName>
    <definedName name="_______ver1"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______ad2" hidden="1">{#N/A,#N/A,FALSE,"INDEX 23%";#N/A,#N/A,FALSE,"Sheet 3 23%";#N/A,#N/A,FALSE,"CONSIDER 23%";#N/A,#N/A,FALSE,"SALSUM 23%";#N/A,#N/A,FALSE,"CONSIDER 23%";#N/A,#N/A,FALSE,"SAVE3 23%"}</definedName>
    <definedName name="______PL2"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______PL3"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______PL4" hidden="1">{#N/A,#N/A,FALSE,"Report Data";#N/A,#N/A,FALSE,"COMP POOL";#N/A,#N/A,FALSE,"COMP POOL NB95";#N/A,#N/A,FALSE,"COMP POOL NB94"}</definedName>
    <definedName name="______PL5"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______t9" hidden="1">{#N/A,#N/A,TRUE,"FD II Portfolio Summary";#N/A,#N/A,TRUE,"Fund II BV";#N/A,#N/A,TRUE,"Fund II FV";#N/A,#N/A,TRUE,"JRI";#N/A,#N/A,TRUE,"NDS";#N/A,#N/A,TRUE,"Weasler";#N/A,#N/A,TRUE,"Stronghaven";#N/A,#N/A,TRUE,"Connor";#N/A,#N/A,TRUE,"Docu";#N/A,#N/A,TRUE,"HWC";#N/A,#N/A,TRUE,"Temple";#N/A,#N/A,TRUE,"FD III Port Summ";#N/A,#N/A,TRUE,"Fund III BV ";#N/A,#N/A,TRUE,"Fund III MV ";#N/A,#N/A,TRUE,"Beacon";#N/A,#N/A,TRUE,"CII";#N/A,#N/A,TRUE,"MCA";#N/A,#N/A,TRUE,"Elm";#N/A,#N/A,TRUE,"Tharco";#N/A,#N/A,TRUE,"Dee H";#N/A,#N/A,TRUE,"Globe";#N/A,#N/A,TRUE,"Hunt Valve";#N/A,#N/A,TRUE,"KBA";#N/A,#N/A,TRUE,"Glassmaster";#N/A,#N/A,TRUE,"MLS";#N/A,#N/A,TRUE,"CBSA";#N/A,#N/A,TRUE,"ACE";#N/A,#N/A,TRUE,"United Central";#N/A,#N/A,TRUE,"Jakel";#N/A,#N/A,TRUE,"Lake City ";#N/A,#N/A,TRUE,"FD IV Portfolio Summary ";#N/A,#N/A,TRUE,"BV Valuation";#N/A,#N/A,TRUE,"Western";#N/A,#N/A,TRUE,"Kranson";#N/A,#N/A,TRUE,"ARC";#N/A,#N/A,TRUE,"Precise"}</definedName>
    <definedName name="______ver1"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_____PL2"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_____PL3"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_____PL4" hidden="1">{#N/A,#N/A,FALSE,"Report Data";#N/A,#N/A,FALSE,"COMP POOL";#N/A,#N/A,FALSE,"COMP POOL NB95";#N/A,#N/A,FALSE,"COMP POOL NB94"}</definedName>
    <definedName name="_____PL5"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_____t9" hidden="1">{#N/A,#N/A,TRUE,"FD II Portfolio Summary";#N/A,#N/A,TRUE,"Fund II BV";#N/A,#N/A,TRUE,"Fund II FV";#N/A,#N/A,TRUE,"JRI";#N/A,#N/A,TRUE,"NDS";#N/A,#N/A,TRUE,"Weasler";#N/A,#N/A,TRUE,"Stronghaven";#N/A,#N/A,TRUE,"Connor";#N/A,#N/A,TRUE,"Docu";#N/A,#N/A,TRUE,"HWC";#N/A,#N/A,TRUE,"Temple";#N/A,#N/A,TRUE,"FD III Port Summ";#N/A,#N/A,TRUE,"Fund III BV ";#N/A,#N/A,TRUE,"Fund III MV ";#N/A,#N/A,TRUE,"Beacon";#N/A,#N/A,TRUE,"CII";#N/A,#N/A,TRUE,"MCA";#N/A,#N/A,TRUE,"Elm";#N/A,#N/A,TRUE,"Tharco";#N/A,#N/A,TRUE,"Dee H";#N/A,#N/A,TRUE,"Globe";#N/A,#N/A,TRUE,"Hunt Valve";#N/A,#N/A,TRUE,"KBA";#N/A,#N/A,TRUE,"Glassmaster";#N/A,#N/A,TRUE,"MLS";#N/A,#N/A,TRUE,"CBSA";#N/A,#N/A,TRUE,"ACE";#N/A,#N/A,TRUE,"United Central";#N/A,#N/A,TRUE,"Jakel";#N/A,#N/A,TRUE,"Lake City ";#N/A,#N/A,TRUE,"FD IV Portfolio Summary ";#N/A,#N/A,TRUE,"BV Valuation";#N/A,#N/A,TRUE,"Western";#N/A,#N/A,TRUE,"Kranson";#N/A,#N/A,TRUE,"ARC";#N/A,#N/A,TRUE,"Precise"}</definedName>
    <definedName name="_____ver1"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____ad2" hidden="1">{#N/A,#N/A,FALSE,"INDEX 23%";#N/A,#N/A,FALSE,"Sheet 3 23%";#N/A,#N/A,FALSE,"CONSIDER 23%";#N/A,#N/A,FALSE,"SALSUM 23%";#N/A,#N/A,FALSE,"CONSIDER 23%";#N/A,#N/A,FALSE,"SAVE3 23%"}</definedName>
    <definedName name="____g1"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__g4"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__ggt67" hidden="1">{"'Vietnam'!$E$21:$W$45","'Vietnam'!$E$21:$W$45"}</definedName>
    <definedName name="____M1"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__m1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__M123"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__M4"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__M41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__mp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__mp21"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__mp21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__mp2123"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__mp24"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__mp241"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__mp3"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__mp31"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__mp31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__mp3123"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__mp34"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__mp341"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__new1"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__new1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__new123"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__new4"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__new41"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__new41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__PL2"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____PL3"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____PL4" hidden="1">{#N/A,#N/A,FALSE,"Report Data";#N/A,#N/A,FALSE,"COMP POOL";#N/A,#N/A,FALSE,"COMP POOL NB95";#N/A,#N/A,FALSE,"COMP POOL NB94"}</definedName>
    <definedName name="____PL5"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____Q1"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__Q11"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__Q1123"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__q1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__q123"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__Q1234"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__Q14"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__Q14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__Q1423"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__q41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__qq1"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__qq1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__qq123"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__qq4"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__qq41"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__qq4123"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__sss1" hidden="1">{#N/A,#N/A,FALSE,"SUMMARY";#N/A,#N/A,FALSE,"EAC96PLA";#N/A,#N/A,FALSE,"EAC96EXT";#N/A,#N/A,FALSE,"FINSUM";#N/A,#N/A,FALSE,"1996PL";#N/A,#N/A,FALSE,"RISKOP3rd";#N/A,#N/A,FALSE,"RISKTOTAL";#N/A,#N/A,FALSE,"STAFFING";#N/A,#N/A,FALSE,"Balsht"}</definedName>
    <definedName name="____sss12" hidden="1">{#N/A,#N/A,FALSE,"SUMMARY";#N/A,#N/A,FALSE,"EAC96PLA";#N/A,#N/A,FALSE,"EAC96EXT";#N/A,#N/A,FALSE,"FINSUM";#N/A,#N/A,FALSE,"1996PL";#N/A,#N/A,FALSE,"RISKOP3rd";#N/A,#N/A,FALSE,"RISKTOTAL";#N/A,#N/A,FALSE,"STAFFING";#N/A,#N/A,FALSE,"Balsht"}</definedName>
    <definedName name="____sss123" hidden="1">{#N/A,#N/A,FALSE,"SUMMARY";#N/A,#N/A,FALSE,"EAC96PLA";#N/A,#N/A,FALSE,"EAC96EXT";#N/A,#N/A,FALSE,"FINSUM";#N/A,#N/A,FALSE,"1996PL";#N/A,#N/A,FALSE,"RISKOP3rd";#N/A,#N/A,FALSE,"RISKTOTAL";#N/A,#N/A,FALSE,"STAFFING";#N/A,#N/A,FALSE,"Balsht"}</definedName>
    <definedName name="____sss4" hidden="1">{#N/A,#N/A,FALSE,"SUMMARY";#N/A,#N/A,FALSE,"EAC96PLA";#N/A,#N/A,FALSE,"EAC96EXT";#N/A,#N/A,FALSE,"FINSUM";#N/A,#N/A,FALSE,"1996PL";#N/A,#N/A,FALSE,"RISKOP3rd";#N/A,#N/A,FALSE,"RISKTOTAL";#N/A,#N/A,FALSE,"STAFFING";#N/A,#N/A,FALSE,"Balsht"}</definedName>
    <definedName name="____sss41" hidden="1">{#N/A,#N/A,FALSE,"SUMMARY";#N/A,#N/A,FALSE,"EAC96PLA";#N/A,#N/A,FALSE,"EAC96EXT";#N/A,#N/A,FALSE,"FINSUM";#N/A,#N/A,FALSE,"1996PL";#N/A,#N/A,FALSE,"RISKOP3rd";#N/A,#N/A,FALSE,"RISKTOTAL";#N/A,#N/A,FALSE,"STAFFING";#N/A,#N/A,FALSE,"Balsht"}</definedName>
    <definedName name="____t1"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__t1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__t123"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__t4"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__t41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__t4123"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__t9" hidden="1">{#N/A,#N/A,TRUE,"FD II Portfolio Summary";#N/A,#N/A,TRUE,"Fund II BV";#N/A,#N/A,TRUE,"Fund II FV";#N/A,#N/A,TRUE,"JRI";#N/A,#N/A,TRUE,"NDS";#N/A,#N/A,TRUE,"Weasler";#N/A,#N/A,TRUE,"Stronghaven";#N/A,#N/A,TRUE,"Connor";#N/A,#N/A,TRUE,"Docu";#N/A,#N/A,TRUE,"HWC";#N/A,#N/A,TRUE,"Temple";#N/A,#N/A,TRUE,"FD III Port Summ";#N/A,#N/A,TRUE,"Fund III BV ";#N/A,#N/A,TRUE,"Fund III MV ";#N/A,#N/A,TRUE,"Beacon";#N/A,#N/A,TRUE,"CII";#N/A,#N/A,TRUE,"MCA";#N/A,#N/A,TRUE,"Elm";#N/A,#N/A,TRUE,"Tharco";#N/A,#N/A,TRUE,"Dee H";#N/A,#N/A,TRUE,"Globe";#N/A,#N/A,TRUE,"Hunt Valve";#N/A,#N/A,TRUE,"KBA";#N/A,#N/A,TRUE,"Glassmaster";#N/A,#N/A,TRUE,"MLS";#N/A,#N/A,TRUE,"CBSA";#N/A,#N/A,TRUE,"ACE";#N/A,#N/A,TRUE,"United Central";#N/A,#N/A,TRUE,"Jakel";#N/A,#N/A,TRUE,"Lake City ";#N/A,#N/A,TRUE,"FD IV Portfolio Summary ";#N/A,#N/A,TRUE,"BV Valuation";#N/A,#N/A,TRUE,"Western";#N/A,#N/A,TRUE,"Kranson";#N/A,#N/A,TRUE,"ARC";#N/A,#N/A,TRUE,"Precise"}</definedName>
    <definedName name="____ver1"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____wip2" hidden="1">{TRUE,TRUE,-0.8,-17,483.6,277.2,FALSE,TRUE,TRUE,TRUE,0,1,#N/A,1,#N/A,52.4666666666667,24.0625,1,FALSE,FALSE,3,TRUE,1,FALSE,75,"Swvu.PRESENTATION.","ACwvu.PRESENTATION.",#N/A,FALSE,FALSE,0,0,0.5,0,2,"","",TRUE,FALSE,FALSE,FALSE,1,#N/A,1,1,FALSE,FALSE,"Rwvu.PRESENTATION.",#N/A,FALSE,FALSE,FALSE,1,#N/A,#N/A,FALSE,FALSE,TRUE,TRUE,TRUE}</definedName>
    <definedName name="____wip21" hidden="1">{TRUE,TRUE,-0.8,-17,483.6,277.2,FALSE,TRUE,TRUE,TRUE,0,1,#N/A,1,#N/A,52.4666666666667,24.0625,1,FALSE,FALSE,3,TRUE,1,FALSE,75,"Swvu.PRESENTATION.","ACwvu.PRESENTATION.",#N/A,FALSE,FALSE,0,0,0.5,0,2,"","",TRUE,FALSE,FALSE,FALSE,1,#N/A,1,1,FALSE,FALSE,"Rwvu.PRESENTATION.",#N/A,FALSE,FALSE,FALSE,1,#N/A,#N/A,FALSE,FALSE,TRUE,TRUE,TRUE}</definedName>
    <definedName name="____wip212" hidden="1">{TRUE,TRUE,-0.8,-17,483.6,277.2,FALSE,TRUE,TRUE,TRUE,0,1,#N/A,1,#N/A,52.4666666666667,24.0625,1,FALSE,FALSE,3,TRUE,1,FALSE,75,"Swvu.PRESENTATION.","ACwvu.PRESENTATION.",#N/A,FALSE,FALSE,0,0,0.5,0,2,"","",TRUE,FALSE,FALSE,FALSE,1,#N/A,1,1,FALSE,FALSE,"Rwvu.PRESENTATION.",#N/A,FALSE,FALSE,FALSE,1,#N/A,#N/A,FALSE,FALSE,TRUE,TRUE,TRUE}</definedName>
    <definedName name="____wip2123" hidden="1">{TRUE,TRUE,-0.8,-17,483.6,277.2,FALSE,TRUE,TRUE,TRUE,0,1,#N/A,1,#N/A,52.4666666666667,24.0625,1,FALSE,FALSE,3,TRUE,1,FALSE,75,"Swvu.PRESENTATION.","ACwvu.PRESENTATION.",#N/A,FALSE,FALSE,0,0,0.5,0,2,"","",TRUE,FALSE,FALSE,FALSE,1,#N/A,1,1,FALSE,FALSE,"Rwvu.PRESENTATION.",#N/A,FALSE,FALSE,FALSE,1,#N/A,#N/A,FALSE,FALSE,TRUE,TRUE,TRUE}</definedName>
    <definedName name="____wip24" hidden="1">{TRUE,TRUE,-0.8,-17,483.6,277.2,FALSE,TRUE,TRUE,TRUE,0,1,#N/A,1,#N/A,52.4666666666667,24.0625,1,FALSE,FALSE,3,TRUE,1,FALSE,75,"Swvu.PRESENTATION.","ACwvu.PRESENTATION.",#N/A,FALSE,FALSE,0,0,0.5,0,2,"","",TRUE,FALSE,FALSE,FALSE,1,#N/A,1,1,FALSE,FALSE,"Rwvu.PRESENTATION.",#N/A,FALSE,FALSE,FALSE,1,#N/A,#N/A,FALSE,FALSE,TRUE,TRUE,TRUE}</definedName>
    <definedName name="____wip241" hidden="1">{TRUE,TRUE,-0.8,-17,483.6,277.2,FALSE,TRUE,TRUE,TRUE,0,1,#N/A,1,#N/A,52.4666666666667,24.0625,1,FALSE,FALSE,3,TRUE,1,FALSE,75,"Swvu.PRESENTATION.","ACwvu.PRESENTATION.",#N/A,FALSE,FALSE,0,0,0.5,0,2,"","",TRUE,FALSE,FALSE,FALSE,1,#N/A,1,1,FALSE,FALSE,"Rwvu.PRESENTATION.",#N/A,FALSE,FALSE,FALSE,1,#N/A,#N/A,FALSE,FALSE,TRUE,TRUE,TRUE}</definedName>
    <definedName name="____wip242" hidden="1">{TRUE,TRUE,-0.8,-17,483.6,277.2,FALSE,TRUE,TRUE,TRUE,0,1,#N/A,1,#N/A,52.4666666666667,24.0625,1,FALSE,FALSE,3,TRUE,1,FALSE,75,"Swvu.PRESENTATION.","ACwvu.PRESENTATION.",#N/A,FALSE,FALSE,0,0,0.5,0,2,"","",TRUE,FALSE,FALSE,FALSE,1,#N/A,1,1,FALSE,FALSE,"Rwvu.PRESENTATION.",#N/A,FALSE,FALSE,FALSE,1,#N/A,#N/A,FALSE,FALSE,TRUE,TRUE,TRUE}</definedName>
    <definedName name="____x1" hidden="1">{TRUE,TRUE,-0.8,-17,483.6,277.2,FALSE,TRUE,TRUE,TRUE,0,1,#N/A,1,#N/A,52.4666666666667,24.0625,1,FALSE,FALSE,3,TRUE,1,FALSE,75,"Swvu.PRESENTATION.","ACwvu.PRESENTATION.",#N/A,FALSE,FALSE,0,0,0.5,0,2,"","",TRUE,FALSE,FALSE,FALSE,1,#N/A,1,1,FALSE,FALSE,"Rwvu.PRESENTATION.",#N/A,FALSE,FALSE,FALSE,1,#N/A,#N/A,FALSE,FALSE,TRUE,TRUE,TRUE}</definedName>
    <definedName name="____x12" hidden="1">{TRUE,TRUE,-0.8,-17,483.6,277.2,FALSE,TRUE,TRUE,TRUE,0,1,#N/A,1,#N/A,52.4666666666667,24.0625,1,FALSE,FALSE,3,TRUE,1,FALSE,75,"Swvu.PRESENTATION.","ACwvu.PRESENTATION.",#N/A,FALSE,FALSE,0,0,0.5,0,2,"","",TRUE,FALSE,FALSE,FALSE,1,#N/A,1,1,FALSE,FALSE,"Rwvu.PRESENTATION.",#N/A,FALSE,FALSE,FALSE,1,#N/A,#N/A,FALSE,FALSE,TRUE,TRUE,TRUE}</definedName>
    <definedName name="____x123" hidden="1">{TRUE,TRUE,-0.8,-17,483.6,277.2,FALSE,TRUE,TRUE,TRUE,0,1,#N/A,1,#N/A,52.4666666666667,24.0625,1,FALSE,FALSE,3,TRUE,1,FALSE,75,"Swvu.PRESENTATION.","ACwvu.PRESENTATION.",#N/A,FALSE,FALSE,0,0,0.5,0,2,"","",TRUE,FALSE,FALSE,FALSE,1,#N/A,1,1,FALSE,FALSE,"Rwvu.PRESENTATION.",#N/A,FALSE,FALSE,FALSE,1,#N/A,#N/A,FALSE,FALSE,TRUE,TRUE,TRUE}</definedName>
    <definedName name="____x4" hidden="1">{TRUE,TRUE,-0.8,-17,483.6,277.2,FALSE,TRUE,TRUE,TRUE,0,1,#N/A,1,#N/A,52.4666666666667,24.0625,1,FALSE,FALSE,3,TRUE,1,FALSE,75,"Swvu.PRESENTATION.","ACwvu.PRESENTATION.",#N/A,FALSE,FALSE,0,0,0.5,0,2,"","",TRUE,FALSE,FALSE,FALSE,1,#N/A,1,1,FALSE,FALSE,"Rwvu.PRESENTATION.",#N/A,FALSE,FALSE,FALSE,1,#N/A,#N/A,FALSE,FALSE,TRUE,TRUE,TRUE}</definedName>
    <definedName name="____x412" hidden="1">{TRUE,TRUE,-0.8,-17,483.6,277.2,FALSE,TRUE,TRUE,TRUE,0,1,#N/A,1,#N/A,52.4666666666667,24.0625,1,FALSE,FALSE,3,TRUE,1,FALSE,75,"Swvu.PRESENTATION.","ACwvu.PRESENTATION.",#N/A,FALSE,FALSE,0,0,0.5,0,2,"","",TRUE,FALSE,FALSE,FALSE,1,#N/A,1,1,FALSE,FALSE,"Rwvu.PRESENTATION.",#N/A,FALSE,FALSE,FALSE,1,#N/A,#N/A,FALSE,FALSE,TRUE,TRUE,TRUE}</definedName>
    <definedName name="____x4123" hidden="1">{TRUE,TRUE,-0.8,-17,483.6,277.2,FALSE,TRUE,TRUE,TRUE,0,1,#N/A,1,#N/A,52.4666666666667,24.0625,1,FALSE,FALSE,3,TRUE,1,FALSE,75,"Swvu.PRESENTATION.","ACwvu.PRESENTATION.",#N/A,FALSE,FALSE,0,0,0.5,0,2,"","",TRUE,FALSE,FALSE,FALSE,1,#N/A,1,1,FALSE,FALSE,"Rwvu.PRESENTATION.",#N/A,FALSE,FALSE,FALSE,1,#N/A,#N/A,FALSE,FALSE,TRUE,TRUE,TRUE}</definedName>
    <definedName name="____xx1" hidden="1">{TRUE,TRUE,-0.8,-17,483.6,277.2,FALSE,TRUE,TRUE,TRUE,0,1,#N/A,1,#N/A,52.4666666666667,24.0625,1,FALSE,FALSE,3,TRUE,1,FALSE,75,"Swvu.PRESENTATION.","ACwvu.PRESENTATION.",#N/A,FALSE,FALSE,0,0,0.5,0,2,"","",TRUE,FALSE,FALSE,FALSE,1,#N/A,1,1,FALSE,FALSE,"Rwvu.PRESENTATION.",#N/A,FALSE,FALSE,FALSE,1,#N/A,#N/A,FALSE,FALSE,TRUE,TRUE,TRUE}</definedName>
    <definedName name="____xx12" hidden="1">{TRUE,TRUE,-0.8,-17,483.6,277.2,FALSE,TRUE,TRUE,TRUE,0,1,#N/A,1,#N/A,52.4666666666667,24.0625,1,FALSE,FALSE,3,TRUE,1,FALSE,75,"Swvu.PRESENTATION.","ACwvu.PRESENTATION.",#N/A,FALSE,FALSE,0,0,0.5,0,2,"","",TRUE,FALSE,FALSE,FALSE,1,#N/A,1,1,FALSE,FALSE,"Rwvu.PRESENTATION.",#N/A,FALSE,FALSE,FALSE,1,#N/A,#N/A,FALSE,FALSE,TRUE,TRUE,TRUE}</definedName>
    <definedName name="____xx123" hidden="1">{TRUE,TRUE,-0.8,-17,483.6,277.2,FALSE,TRUE,TRUE,TRUE,0,1,#N/A,1,#N/A,52.4666666666667,24.0625,1,FALSE,FALSE,3,TRUE,1,FALSE,75,"Swvu.PRESENTATION.","ACwvu.PRESENTATION.",#N/A,FALSE,FALSE,0,0,0.5,0,2,"","",TRUE,FALSE,FALSE,FALSE,1,#N/A,1,1,FALSE,FALSE,"Rwvu.PRESENTATION.",#N/A,FALSE,FALSE,FALSE,1,#N/A,#N/A,FALSE,FALSE,TRUE,TRUE,TRUE}</definedName>
    <definedName name="____xx1234" hidden="1">{TRUE,TRUE,-0.8,-17,483.6,277.2,FALSE,TRUE,TRUE,TRUE,0,1,#N/A,1,#N/A,52.4666666666667,24.0625,1,FALSE,FALSE,3,TRUE,1,FALSE,75,"Swvu.PRESENTATION.","ACwvu.PRESENTATION.",#N/A,FALSE,FALSE,0,0,0.5,0,2,"","",TRUE,FALSE,FALSE,FALSE,1,#N/A,1,1,FALSE,FALSE,"Rwvu.PRESENTATION.",#N/A,FALSE,FALSE,FALSE,1,#N/A,#N/A,FALSE,FALSE,TRUE,TRUE,TRUE}</definedName>
    <definedName name="____xx4" hidden="1">{TRUE,TRUE,-0.8,-17,483.6,277.2,FALSE,TRUE,TRUE,TRUE,0,1,#N/A,1,#N/A,52.4666666666667,24.0625,1,FALSE,FALSE,3,TRUE,1,FALSE,75,"Swvu.PRESENTATION.","ACwvu.PRESENTATION.",#N/A,FALSE,FALSE,0,0,0.5,0,2,"","",TRUE,FALSE,FALSE,FALSE,1,#N/A,1,1,FALSE,FALSE,"Rwvu.PRESENTATION.",#N/A,FALSE,FALSE,FALSE,1,#N/A,#N/A,FALSE,FALSE,TRUE,TRUE,TRUE}</definedName>
    <definedName name="____xx412" hidden="1">{TRUE,TRUE,-0.8,-17,483.6,277.2,FALSE,TRUE,TRUE,TRUE,0,1,#N/A,1,#N/A,52.4666666666667,24.0625,1,FALSE,FALSE,3,TRUE,1,FALSE,75,"Swvu.PRESENTATION.","ACwvu.PRESENTATION.",#N/A,FALSE,FALSE,0,0,0.5,0,2,"","",TRUE,FALSE,FALSE,FALSE,1,#N/A,1,1,FALSE,FALSE,"Rwvu.PRESENTATION.",#N/A,FALSE,FALSE,FALSE,1,#N/A,#N/A,FALSE,FALSE,TRUE,TRUE,TRUE}</definedName>
    <definedName name="___ad2" hidden="1">{#N/A,#N/A,FALSE,"INDEX 23%";#N/A,#N/A,FALSE,"Sheet 3 23%";#N/A,#N/A,FALSE,"CONSIDER 23%";#N/A,#N/A,FALSE,"SALSUM 23%";#N/A,#N/A,FALSE,"CONSIDER 23%";#N/A,#N/A,FALSE,"SAVE3 23%"}</definedName>
    <definedName name="___c" hidden="1">{#N/A,#N/A,FALSE,"SUMMARY";#N/A,#N/A,FALSE,"PAGE 1";#N/A,#N/A,FALSE,"PAGE 2";#N/A,#N/A,FALSE,"PAGE 3";#N/A,#N/A,FALSE,"PAGE 4";#N/A,#N/A,FALSE,"PAGE 5";#N/A,#N/A,FALSE,"PAGE 6";#N/A,#N/A,FALSE,"PAGE 7";#N/A,#N/A,FALSE,"PAGE 8";#N/A,#N/A,FALSE,"PAGE 9";#N/A,#N/A,FALSE,"PAGE 10";#N/A,#N/A,FALSE,"PAGE 11";#N/A,#N/A,FALSE,"PAGE 12";#N/A,#N/A,FALSE,"PAGE 13";#N/A,#N/A,FALSE,"PAGE 14";#N/A,#N/A,FALSE,"PAGE 15";#N/A,#N/A,FALSE,"PAGE 16"}</definedName>
    <definedName name="___HWO2" hidden="1">{"headcount for Marketing calendar 98",#N/A,FALSE,"Area";"headcount for Marketing for fiscal 1999",#N/A,FALSE,"Area";"headcount for Marketing for Fiscal 2000",#N/A,FALSE,"Area"}</definedName>
    <definedName name="___PL2"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___PL3"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___PL4" hidden="1">{#N/A,#N/A,FALSE,"Report Data";#N/A,#N/A,FALSE,"COMP POOL";#N/A,#N/A,FALSE,"COMP POOL NB95";#N/A,#N/A,FALSE,"COMP POOL NB94"}</definedName>
    <definedName name="___PL5"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___t9" hidden="1">{#N/A,#N/A,TRUE,"FD II Portfolio Summary";#N/A,#N/A,TRUE,"Fund II BV";#N/A,#N/A,TRUE,"Fund II FV";#N/A,#N/A,TRUE,"JRI";#N/A,#N/A,TRUE,"NDS";#N/A,#N/A,TRUE,"Weasler";#N/A,#N/A,TRUE,"Stronghaven";#N/A,#N/A,TRUE,"Connor";#N/A,#N/A,TRUE,"Docu";#N/A,#N/A,TRUE,"HWC";#N/A,#N/A,TRUE,"Temple";#N/A,#N/A,TRUE,"FD III Port Summ";#N/A,#N/A,TRUE,"Fund III BV ";#N/A,#N/A,TRUE,"Fund III MV ";#N/A,#N/A,TRUE,"Beacon";#N/A,#N/A,TRUE,"CII";#N/A,#N/A,TRUE,"MCA";#N/A,#N/A,TRUE,"Elm";#N/A,#N/A,TRUE,"Tharco";#N/A,#N/A,TRUE,"Dee H";#N/A,#N/A,TRUE,"Globe";#N/A,#N/A,TRUE,"Hunt Valve";#N/A,#N/A,TRUE,"KBA";#N/A,#N/A,TRUE,"Glassmaster";#N/A,#N/A,TRUE,"MLS";#N/A,#N/A,TRUE,"CBSA";#N/A,#N/A,TRUE,"ACE";#N/A,#N/A,TRUE,"United Central";#N/A,#N/A,TRUE,"Jakel";#N/A,#N/A,TRUE,"Lake City ";#N/A,#N/A,TRUE,"FD IV Portfolio Summary ";#N/A,#N/A,TRUE,"BV Valuation";#N/A,#N/A,TRUE,"Western";#N/A,#N/A,TRUE,"Kranson";#N/A,#N/A,TRUE,"ARC";#N/A,#N/A,TRUE,"Precise"}</definedName>
    <definedName name="___ver1"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__123Graph_A" hidden="1">[1]A!#REF!</definedName>
    <definedName name="__123Graph_AChart1" hidden="1">[1]A!#REF!</definedName>
    <definedName name="__123Graph_ACurrent" hidden="1">[1]A!#REF!</definedName>
    <definedName name="__123Graph_ASALESTREND" hidden="1">'[2]Historical IS'!#REF!</definedName>
    <definedName name="__123Graph_B" hidden="1">[1]A!#REF!</definedName>
    <definedName name="__123Graph_BChart1" hidden="1">[1]A!#REF!</definedName>
    <definedName name="__123Graph_BCurrent" hidden="1">[1]A!#REF!</definedName>
    <definedName name="__123Graph_C" hidden="1">[1]A!#REF!</definedName>
    <definedName name="__123Graph_CChart1" hidden="1">[1]A!#REF!</definedName>
    <definedName name="__123Graph_CCurrent" hidden="1">[1]A!#REF!</definedName>
    <definedName name="__123Graph_D" hidden="1">[1]A!#REF!</definedName>
    <definedName name="__123Graph_DChart1" hidden="1">[1]A!#REF!</definedName>
    <definedName name="__123Graph_DCurrent" hidden="1">[1]A!#REF!</definedName>
    <definedName name="__123Graph_E" hidden="1">[1]A!#REF!</definedName>
    <definedName name="__123Graph_EChart1" hidden="1">[1]A!#REF!</definedName>
    <definedName name="__123Graph_ECurrent" hidden="1">[1]A!#REF!</definedName>
    <definedName name="__123Graph_F" hidden="1">#REF!</definedName>
    <definedName name="__123Graph_LBL_ASALESTREND" hidden="1">'[2]Historical IS'!#REF!</definedName>
    <definedName name="__123Graph_X" hidden="1">[1]A!#REF!</definedName>
    <definedName name="__123Graph_XChart1" hidden="1">[1]A!#REF!</definedName>
    <definedName name="__123Graph_XCurrent" hidden="1">[1]A!#REF!</definedName>
    <definedName name="__123Graph_XSALESTREND" hidden="1">'[2]Historical IS'!#REF!</definedName>
    <definedName name="__a1" hidden="1">{#N/A,#N/A,TRUE,"Cover";#N/A,#N/A,TRUE,"BS";#N/A,#N/A,TRUE,"BS (2)";#N/A,#N/A,TRUE,"BS (3)";#N/A,#N/A,TRUE,"Supp Info-BS";#N/A,#N/A,TRUE,"IS";#N/A,#N/A,TRUE,"IS (2)";#N/A,#N/A,TRUE,"IS (3)";#N/A,#N/A,TRUE,"Supp Info-IS";#N/A,#N/A,TRUE,"CF";#N/A,#N/A,TRUE,"Supp Info-CF";#N/A,#N/A,TRUE,"SH";#N/A,#N/A,TRUE,"Supp Info-SH"}</definedName>
    <definedName name="__a2" hidden="1">{#N/A,#N/A,TRUE,"Cover";#N/A,#N/A,TRUE,"BS";#N/A,#N/A,TRUE,"BS (2)";#N/A,#N/A,TRUE,"BS (3)";#N/A,#N/A,TRUE,"Supp Info-BS";#N/A,#N/A,TRUE,"IS";#N/A,#N/A,TRUE,"IS (2)";#N/A,#N/A,TRUE,"IS (3)";#N/A,#N/A,TRUE,"Supp Info-IS";#N/A,#N/A,TRUE,"CF";#N/A,#N/A,TRUE,"Supp Info-CF";#N/A,#N/A,TRUE,"SH";#N/A,#N/A,TRUE,"Supp Info-SH"}</definedName>
    <definedName name="__a3" hidden="1">{#N/A,#N/A,TRUE,"Cover";#N/A,#N/A,TRUE,"BS";#N/A,#N/A,TRUE,"BS (2)";#N/A,#N/A,TRUE,"BS (3)";#N/A,#N/A,TRUE,"Supp Info-BS";#N/A,#N/A,TRUE,"IS";#N/A,#N/A,TRUE,"IS (2)";#N/A,#N/A,TRUE,"IS (3)";#N/A,#N/A,TRUE,"Supp Info-IS";#N/A,#N/A,TRUE,"CF";#N/A,#N/A,TRUE,"Supp Info-CF";#N/A,#N/A,TRUE,"SH";#N/A,#N/A,TRUE,"Supp Info-SH"}</definedName>
    <definedName name="__a4" hidden="1">{#N/A,#N/A,TRUE,"Cover";#N/A,#N/A,TRUE,"BS";#N/A,#N/A,TRUE,"BS (2)";#N/A,#N/A,TRUE,"BS (3)";#N/A,#N/A,TRUE,"Supp Info-BS";#N/A,#N/A,TRUE,"IS";#N/A,#N/A,TRUE,"IS (2)";#N/A,#N/A,TRUE,"IS (3)";#N/A,#N/A,TRUE,"Supp Info-IS";#N/A,#N/A,TRUE,"CF";#N/A,#N/A,TRUE,"Supp Info-CF";#N/A,#N/A,TRUE,"SH";#N/A,#N/A,TRUE,"Supp Info-SH"}</definedName>
    <definedName name="__ad2" hidden="1">{#N/A,#N/A,FALSE,"INDEX 23%";#N/A,#N/A,FALSE,"Sheet 3 23%";#N/A,#N/A,FALSE,"CONSIDER 23%";#N/A,#N/A,FALSE,"SALSUM 23%";#N/A,#N/A,FALSE,"CONSIDER 23%";#N/A,#N/A,FALSE,"SAVE3 23%"}</definedName>
    <definedName name="__APW_RESTORE_DATA1__" hidden="1">'[3]1'!$D$7,'[3]1'!$E$7,'[3]1'!$F$7,'[3]1'!$G$7,'[3]1'!$H$7</definedName>
    <definedName name="__APW_RESTORE_DATA1007__" hidden="1">'[4]14'!$C$12,'[4]14'!$C$12</definedName>
    <definedName name="__APW_RESTORE_DATA1068__" hidden="1">'[4]15'!$C$12,'[4]15'!$C$12</definedName>
    <definedName name="__APW_RESTORE_DATA11__" hidden="1">'[3]6'!$D$7,'[3]6'!$E$7,'[3]6'!$F$7,'[3]6'!$G$7,'[3]6'!$H$7</definedName>
    <definedName name="__APW_RESTORE_DATA1129__" hidden="1">'[4]16'!$C$12,'[4]16'!$C$12</definedName>
    <definedName name="__APW_RESTORE_DATA1190__" hidden="1">'[4]17'!$C$12,'[4]17'!$C$12</definedName>
    <definedName name="__APW_RESTORE_DATA1251__" hidden="1">'[4]18'!$C$12,'[4]18'!$C$12</definedName>
    <definedName name="__APW_RESTORE_DATA13__" hidden="1">'[3]7'!$D$7,'[3]7'!$E$7,'[3]7'!$F$7,'[3]7'!$G$7,'[3]7'!$H$7</definedName>
    <definedName name="__APW_RESTORE_DATA1312__" hidden="1">'[4]19'!$C$12,'[4]19'!$C$12</definedName>
    <definedName name="__APW_RESTORE_DATA1373__" hidden="1">'[4]20'!$C$12,'[4]20'!$C$12</definedName>
    <definedName name="__APW_RESTORE_DATA1427__" hidden="1">'[4]Company Descriptions'!$A$5,'[4]Company Descriptions'!$A$6,'[4]Company Descriptions'!$A$7,'[4]Company Descriptions'!$A$8,'[4]Company Descriptions'!$A$9,'[4]Company Descriptions'!$A$10,'[4]Company Descriptions'!$A$11,'[4]Company Descriptions'!$A$12,'[4]Company Descriptions'!$A$13,'[4]Company Descriptions'!$A$14,'[4]Company Descriptions'!$A$15,'[4]Company Descriptions'!$A$16,'[4]Company Descriptions'!$A$17,'[4]Company Descriptions'!$A$18,'[4]Company Descriptions'!$A$19</definedName>
    <definedName name="__APW_RESTORE_DATA1428__" hidden="1">'[4]Company Descriptions'!$B$5,'[4]Company Descriptions'!$B$6,'[4]Company Descriptions'!$B$7,'[4]Company Descriptions'!$B$8,'[4]Company Descriptions'!$B$9,'[4]Company Descriptions'!$B$10,'[4]Company Descriptions'!$B$11,'[4]Company Descriptions'!$B$12,'[4]Company Descriptions'!$B$13,'[4]Company Descriptions'!$B$14,'[4]Company Descriptions'!$B$15,'[4]Company Descriptions'!$B$16,'[4]Company Descriptions'!$B$17</definedName>
    <definedName name="__APW_RESTORE_DATA1429__" hidden="1">'[4]Company Descriptions'!$C$5,'[4]Company Descriptions'!$C$6,'[4]Company Descriptions'!$C$7,'[4]Company Descriptions'!$C$8,'[4]Company Descriptions'!$C$9,'[4]Company Descriptions'!$C$10,'[4]Company Descriptions'!$C$11,'[4]Company Descriptions'!$C$12,'[4]Company Descriptions'!$C$13,'[4]Company Descriptions'!$C$14</definedName>
    <definedName name="__APW_RESTORE_DATA1430__" hidden="1">'[4]Company Descriptions'!$D$5,'[4]Company Descriptions'!$D$6,'[4]Company Descriptions'!$D$7,'[4]Company Descriptions'!$D$8,'[4]Company Descriptions'!$D$9,'[4]Company Descriptions'!$D$10,'[4]Company Descriptions'!$D$11,'[4]Company Descriptions'!$D$12,'[4]Company Descriptions'!$D$13,'[4]Company Descriptions'!$D$14,'[4]Company Descriptions'!$D$15,'[4]Company Descriptions'!$D$16,'[4]Company Descriptions'!$D$17,'[4]Company Descriptions'!$D$18</definedName>
    <definedName name="__APW_RESTORE_DATA1431__" hidden="1">'[4]Company Descriptions'!$E$5,'[4]Company Descriptions'!$E$6,'[4]Company Descriptions'!$E$7,'[4]Company Descriptions'!$E$8,'[4]Company Descriptions'!$E$9,'[4]Company Descriptions'!$E$10,'[4]Company Descriptions'!$E$11,'[4]Company Descriptions'!$E$12,'[4]Company Descriptions'!$E$13,'[4]Company Descriptions'!$E$14</definedName>
    <definedName name="__APW_RESTORE_DATA1432__" hidden="1">'[4]Company Descriptions'!$F$5,'[4]Company Descriptions'!$F$6,'[4]Company Descriptions'!$F$7,'[4]Company Descriptions'!$F$8,'[4]Company Descriptions'!$F$9,'[4]Company Descriptions'!$F$10,'[4]Company Descriptions'!$F$11,'[4]Company Descriptions'!$F$12,'[4]Company Descriptions'!$F$13,'[4]Company Descriptions'!$F$14,'[4]Company Descriptions'!$F$15,'[4]Company Descriptions'!$F$16</definedName>
    <definedName name="__APW_RESTORE_DATA1433__" hidden="1">'[4]Company Descriptions'!$G$5,'[4]Company Descriptions'!$G$6,'[4]Company Descriptions'!$G$7,'[4]Company Descriptions'!$G$8,'[4]Company Descriptions'!$G$9,'[4]Company Descriptions'!$G$10,'[4]Company Descriptions'!$G$11,'[4]Company Descriptions'!$G$12,'[4]Company Descriptions'!$G$13,'[4]Company Descriptions'!$G$14,'[4]Company Descriptions'!$G$15,'[4]Company Descriptions'!$G$16</definedName>
    <definedName name="__APW_RESTORE_DATA15__" hidden="1">'[3]8'!$D$7,'[3]8'!$E$7,'[3]8'!$F$7,'[3]8'!$G$7,'[3]8'!$H$7</definedName>
    <definedName name="__APW_RESTORE_DATA178__" hidden="1">'[5]1'!$D$8,'[5]1'!$E$8,'[5]1'!$F$8,'[5]1'!$G$8,'[5]1'!$H$8</definedName>
    <definedName name="__APW_RESTORE_DATA180__" hidden="1">'[5]1'!$D$9,'[5]1'!$E$9,'[5]1'!$F$9,'[5]1'!$G$9,'[5]1'!$H$9</definedName>
    <definedName name="__APW_RESTORE_DATA182__" hidden="1">'[5]1'!$D$12,'[5]1'!$E$12,'[5]1'!$F$12,'[5]1'!$G$12,'[5]1'!$H$12</definedName>
    <definedName name="__APW_RESTORE_DATA184__" hidden="1">'[5]1'!$D$13,'[5]1'!$E$13,'[5]1'!$F$13,'[5]1'!$G$13,'[5]1'!$H$13</definedName>
    <definedName name="__APW_RESTORE_DATA187__" hidden="1">'[5]1'!$D$18,'[5]1'!$E$18,'[5]1'!$F$18,'[5]1'!$G$18,'[5]1'!$H$18</definedName>
    <definedName name="__APW_RESTORE_DATA189__" hidden="1">'[3]1'!$D$8,'[3]1'!$E$8,'[3]1'!$F$8,'[3]1'!$G$8,'[3]1'!$H$8</definedName>
    <definedName name="__APW_RESTORE_DATA190__" hidden="1">'[5]1'!$D$20,'[5]1'!$E$20,'[5]1'!$F$20,'[5]1'!$G$20,'[5]1'!$H$20</definedName>
    <definedName name="__APW_RESTORE_DATA191__" hidden="1">'[3]1'!$D$9,'[3]1'!$E$9,'[3]1'!$F$9,'[3]1'!$G$9,'[3]1'!$H$9</definedName>
    <definedName name="__APW_RESTORE_DATA193__" hidden="1">'[3]1'!$D$12,'[3]1'!$E$12,'[3]1'!$F$12,'[3]1'!$G$12,'[3]1'!$H$12</definedName>
    <definedName name="__APW_RESTORE_DATA196__" hidden="1">'[3]1'!$D$13,'[3]1'!$E$13,'[3]1'!$F$13,'[3]1'!$G$13,'[3]1'!$H$13</definedName>
    <definedName name="__APW_RESTORE_DATA198__" hidden="1">'[5]1'!$D$33,'[5]1'!$E$33</definedName>
    <definedName name="__APW_RESTORE_DATA199__" hidden="1">'[3]1'!$D$18,'[3]1'!$E$18,'[3]1'!$F$18,'[3]1'!$G$18,'[3]1'!$H$18</definedName>
    <definedName name="__APW_RESTORE_DATA200__" hidden="1">'[5]1'!$D$34,'[5]1'!$E$34</definedName>
    <definedName name="__APW_RESTORE_DATA202__" hidden="1">'[5]1'!$D$35,'[5]1'!$E$35</definedName>
    <definedName name="__APW_RESTORE_DATA204__" hidden="1">'[3]1'!$D$20,'[3]1'!$E$20,'[3]1'!$F$20,'[3]1'!$G$20,'[3]1'!$H$20</definedName>
    <definedName name="__APW_RESTORE_DATA206__" hidden="1">'[5]1'!$D$37,'[5]1'!$E$37</definedName>
    <definedName name="__APW_RESTORE_DATA207__" hidden="1">'[3]1'!$D$26,'[3]1'!$E$26,'[3]1'!$F$26,'[3]1'!$G$26,'[3]1'!$H$26</definedName>
    <definedName name="__APW_RESTORE_DATA208__" hidden="1">'[5]1'!$D$39,'[5]1'!$E$39</definedName>
    <definedName name="__APW_RESTORE_DATA210__" hidden="1">'[3]1'!$D$30,'[3]1'!$E$30,'[3]1'!$F$30,'[3]1'!$G$30,'[3]1'!$H$30</definedName>
    <definedName name="__APW_RESTORE_DATA212__" hidden="1">'[3]1'!$D$33,'[3]1'!$E$33</definedName>
    <definedName name="__APW_RESTORE_DATA214__" hidden="1">'[3]1'!$D$34,'[3]1'!$E$34</definedName>
    <definedName name="__APW_RESTORE_DATA216__" hidden="1">'[3]1'!$D$35,'[3]1'!$E$35</definedName>
    <definedName name="__APW_RESTORE_DATA218__" hidden="1">'[3]1'!$D$36,'[3]1'!$E$36</definedName>
    <definedName name="__APW_RESTORE_DATA220__" hidden="1">'[3]1'!$D$37,'[3]1'!$E$37</definedName>
    <definedName name="__APW_RESTORE_DATA222__" hidden="1">'[3]1'!$D$39,'[3]1'!$E$39</definedName>
    <definedName name="__APW_RESTORE_DATA224__" hidden="1">'[3]1'!$D$40,'[3]1'!$E$40</definedName>
    <definedName name="__APW_RESTORE_DATA226__" hidden="1">'[3]1'!$D$42,'[3]1'!$E$42</definedName>
    <definedName name="__APW_RESTORE_DATA228__" hidden="1">'[3]1'!$D$43,'[3]1'!$E$43</definedName>
    <definedName name="__APW_RESTORE_DATA230__" hidden="1">'[3]1'!$D$45,'[3]1'!$E$45</definedName>
    <definedName name="__APW_RESTORE_DATA232__" hidden="1">'[3]1'!$D$46,'[3]1'!$E$46</definedName>
    <definedName name="__APW_RESTORE_DATA233__" hidden="1">'[5]2'!$D$8,'[5]2'!$E$8,'[5]2'!$F$8,'[5]2'!$G$8,'[5]2'!$H$8</definedName>
    <definedName name="__APW_RESTORE_DATA234__" hidden="1">'[3]1'!$D$47,'[3]1'!$E$47</definedName>
    <definedName name="__APW_RESTORE_DATA235__" hidden="1">'[5]2'!$D$9,'[5]2'!$E$9,'[5]2'!$F$9,'[5]2'!$G$9,'[5]2'!$H$9</definedName>
    <definedName name="__APW_RESTORE_DATA236__" hidden="1">'[3]1'!$D$50,'[3]1'!$E$50</definedName>
    <definedName name="__APW_RESTORE_DATA237__" hidden="1">'[5]2'!$D$12,'[5]2'!$E$12,'[5]2'!$F$12,'[5]2'!$G$12,'[5]2'!$H$12</definedName>
    <definedName name="__APW_RESTORE_DATA238__" hidden="1">'[3]1'!$D$52,'[3]1'!$E$52</definedName>
    <definedName name="__APW_RESTORE_DATA239__" hidden="1">'[5]2'!$D$13,'[5]2'!$E$13,'[5]2'!$F$13,'[5]2'!$G$13,'[5]2'!$H$13</definedName>
    <definedName name="__APW_RESTORE_DATA24__" hidden="1">'[5]Stock Averages'!$A$8,'[5]Stock Averages'!$A$9,'[5]Stock Averages'!$A$10,'[5]Stock Averages'!$A$11,'[5]Stock Averages'!$A$12,'[5]Stock Averages'!$A$13,'[5]Stock Averages'!$A$14,'[5]Stock Averages'!$A$15,'[5]Stock Averages'!$A$16,'[5]Stock Averages'!$A$17,'[5]Stock Averages'!$A$18,'[5]Stock Averages'!$A$19,'[5]Stock Averages'!$A$20,'[5]Stock Averages'!$A$21,'[5]Stock Averages'!$A$22</definedName>
    <definedName name="__APW_RESTORE_DATA241__" hidden="1">'[5]2'!$D$18,'[5]2'!$E$18,'[5]2'!$F$18,'[5]2'!$G$18,'[5]2'!$H$18</definedName>
    <definedName name="__APW_RESTORE_DATA243__" hidden="1">'[5]2'!$D$20,'[5]2'!$E$20,'[5]2'!$F$20,'[5]2'!$G$20,'[5]2'!$H$20</definedName>
    <definedName name="__APW_RESTORE_DATA245__" hidden="1">'[5]2'!$D$26,'[5]2'!$E$26,'[5]2'!$F$26,'[5]2'!$G$26,'[5]2'!$H$26</definedName>
    <definedName name="__APW_RESTORE_DATA247__" hidden="1">'[5]2'!$D$30,'[5]2'!$E$30,'[5]2'!$F$30,'[5]2'!$G$30,'[5]2'!$H$30</definedName>
    <definedName name="__APW_RESTORE_DATA249__" hidden="1">'[5]2'!$D$33,'[5]2'!$E$33</definedName>
    <definedName name="__APW_RESTORE_DATA25__" hidden="1">'[3]Stock Averages'!$A$8,'[3]Stock Averages'!$A$9,'[3]Stock Averages'!$A$10,'[3]Stock Averages'!$A$11,'[3]Stock Averages'!$A$12,'[3]Stock Averages'!$A$13,'[3]Stock Averages'!$A$14,'[3]Stock Averages'!$A$15,'[3]Stock Averages'!$A$16,'[3]Stock Averages'!$A$17,'[3]Stock Averages'!$A$18,'[3]Stock Averages'!$A$19,'[3]Stock Averages'!$A$20,'[3]Stock Averages'!$A$21,'[3]Stock Averages'!$A$22</definedName>
    <definedName name="__APW_RESTORE_DATA250__" hidden="1">'[3]2'!$D$8,'[3]2'!$E$8,'[3]2'!$F$8,'[3]2'!$G$8,'[3]2'!$H$8</definedName>
    <definedName name="__APW_RESTORE_DATA251__" hidden="1">'[5]2'!$D$34,'[5]2'!$E$34</definedName>
    <definedName name="__APW_RESTORE_DATA252__" hidden="1">'[3]2'!$D$9,'[3]2'!$E$9,'[3]2'!$F$9,'[3]2'!$G$9,'[3]2'!$H$9</definedName>
    <definedName name="__APW_RESTORE_DATA253__" hidden="1">'[5]2'!$D$35,'[5]2'!$E$35</definedName>
    <definedName name="__APW_RESTORE_DATA254__" hidden="1">'[3]2'!$D$12,'[3]2'!$E$12,'[3]2'!$F$12,'[3]2'!$G$12,'[3]2'!$H$12</definedName>
    <definedName name="__APW_RESTORE_DATA255__" hidden="1">'[5]2'!$D$36,'[5]2'!$E$36</definedName>
    <definedName name="__APW_RESTORE_DATA256__" hidden="1">'[3]2'!$C$13,'[3]2'!$C$13</definedName>
    <definedName name="__APW_RESTORE_DATA257__" hidden="1">'[3]2'!$D$13,'[3]2'!$E$13,'[3]2'!$F$13,'[3]2'!$G$13,'[3]2'!$H$13</definedName>
    <definedName name="__APW_RESTORE_DATA259__" hidden="1">'[5]2'!$D$39,'[5]2'!$E$39</definedName>
    <definedName name="__APW_RESTORE_DATA26__" hidden="1">'[3]Stock Averages'!$A$23,'[3]Stock Averages'!$A$24,'[3]Stock Averages'!$A$25,'[3]Stock Averages'!$A$26,'[3]Stock Averages'!$A$27,'[3]Stock Averages'!$A$28,'[3]Stock Averages'!$A$29,'[3]Stock Averages'!$A$30,'[3]Stock Averages'!$A$31,'[3]Stock Averages'!$A$32,'[3]Stock Averages'!$A$33,'[3]Stock Averages'!$A$34,'[3]Stock Averages'!$A$35,'[3]Stock Averages'!$A$36,'[3]Stock Averages'!$A$37</definedName>
    <definedName name="__APW_RESTORE_DATA260__" hidden="1">'[3]2'!$D$18,'[3]2'!$E$18,'[3]2'!$F$18,'[3]2'!$G$18,'[3]2'!$H$18</definedName>
    <definedName name="__APW_RESTORE_DATA261__" hidden="1">'[5]2'!$D$40,'[5]2'!$E$40</definedName>
    <definedName name="__APW_RESTORE_DATA263__" hidden="1">'[5]2'!$D$42,'[5]2'!$E$42</definedName>
    <definedName name="__APW_RESTORE_DATA265__" hidden="1">'[3]2'!$D$20,'[3]2'!$E$20,'[3]2'!$F$20,'[3]2'!$G$20,'[3]2'!$H$20</definedName>
    <definedName name="__APW_RESTORE_DATA267__" hidden="1">'[5]2'!$D$45,'[5]2'!$E$45</definedName>
    <definedName name="__APW_RESTORE_DATA268__" hidden="1">'[3]2'!$D$26,'[3]2'!$E$26,'[3]2'!$F$26,'[3]2'!$G$26,'[3]2'!$H$26</definedName>
    <definedName name="__APW_RESTORE_DATA269__" hidden="1">'[5]2'!$D$46,'[5]2'!$E$46</definedName>
    <definedName name="__APW_RESTORE_DATA27__" hidden="1">'[3]Stock Averages'!$B$8,'[3]Stock Averages'!$B$9,'[3]Stock Averages'!$B$10,'[3]Stock Averages'!$B$11,'[3]Stock Averages'!$B$12,'[3]Stock Averages'!$B$13,'[3]Stock Averages'!$B$14,'[3]Stock Averages'!$B$15,'[3]Stock Averages'!$B$16,'[3]Stock Averages'!$B$17,'[3]Stock Averages'!$B$18,'[3]Stock Averages'!$B$19,'[3]Stock Averages'!$B$20,'[3]Stock Averages'!$B$21,'[3]Stock Averages'!$B$22</definedName>
    <definedName name="__APW_RESTORE_DATA271__" hidden="1">'[3]2'!$D$30,'[3]2'!$E$30,'[3]2'!$F$30,'[3]2'!$G$30,'[3]2'!$H$30</definedName>
    <definedName name="__APW_RESTORE_DATA273__" hidden="1">'[3]2'!$D$33,'[3]2'!$E$33</definedName>
    <definedName name="__APW_RESTORE_DATA275__" hidden="1">'[3]2'!$D$34,'[3]2'!$E$34</definedName>
    <definedName name="__APW_RESTORE_DATA277__" hidden="1">'[3]2'!$D$35,'[3]2'!$E$35</definedName>
    <definedName name="__APW_RESTORE_DATA279__" hidden="1">'[3]2'!$D$36,'[3]2'!$E$36</definedName>
    <definedName name="__APW_RESTORE_DATA28__" hidden="1">'[3]Stock Averages'!$B$23,'[3]Stock Averages'!$B$24,'[3]Stock Averages'!$B$25,'[3]Stock Averages'!$B$26,'[3]Stock Averages'!$B$27,'[3]Stock Averages'!$B$28,'[3]Stock Averages'!$B$29,'[3]Stock Averages'!$B$30,'[3]Stock Averages'!$B$31,'[3]Stock Averages'!$B$32,'[3]Stock Averages'!$B$33,'[3]Stock Averages'!$B$34,'[3]Stock Averages'!$B$35,'[3]Stock Averages'!$B$36,'[3]Stock Averages'!$B$37</definedName>
    <definedName name="__APW_RESTORE_DATA281__" hidden="1">'[3]2'!$D$37,'[3]2'!$E$37</definedName>
    <definedName name="__APW_RESTORE_DATA282__" hidden="1">'[5]2'!$A$110,'[5]2'!$A$111,'[5]2'!$A$112,'[5]2'!$A$113,'[5]2'!$A$114,'[5]2'!$A$115,'[5]2'!$A$116,'[5]2'!$A$117,'[5]2'!$A$118,'[5]2'!$A$119,'[5]2'!$A$120,'[5]2'!$A$121,'[5]2'!$A$122,'[5]2'!$A$123</definedName>
    <definedName name="__APW_RESTORE_DATA283__" hidden="1">'[3]2'!$D$39,'[3]2'!$E$39</definedName>
    <definedName name="__APW_RESTORE_DATA284__" hidden="1">'[5]2'!$A$138,'[5]2'!$A$139</definedName>
    <definedName name="__APW_RESTORE_DATA285__" hidden="1">'[3]2'!$D$40,'[3]2'!$E$40</definedName>
    <definedName name="__APW_RESTORE_DATA287__" hidden="1">'[3]2'!$D$42,'[3]2'!$E$42</definedName>
    <definedName name="__APW_RESTORE_DATA289__" hidden="1">'[3]2'!$D$43,'[3]2'!$E$43</definedName>
    <definedName name="__APW_RESTORE_DATA29__" hidden="1">'[3]Stock Averages'!$C$8,'[3]Stock Averages'!$C$9,'[3]Stock Averages'!$C$10,'[3]Stock Averages'!$C$11,'[3]Stock Averages'!$C$12,'[3]Stock Averages'!$C$13,'[3]Stock Averages'!$C$14,'[3]Stock Averages'!$C$15,'[3]Stock Averages'!$C$16,'[3]Stock Averages'!$C$17,'[3]Stock Averages'!$C$18,'[3]Stock Averages'!$C$19,'[3]Stock Averages'!$C$20,'[3]Stock Averages'!$C$21,'[3]Stock Averages'!$C$22</definedName>
    <definedName name="__APW_RESTORE_DATA291__" hidden="1">'[3]2'!$D$45,'[3]2'!$E$45</definedName>
    <definedName name="__APW_RESTORE_DATA293__" hidden="1">'[3]2'!$D$46,'[3]2'!$E$46</definedName>
    <definedName name="__APW_RESTORE_DATA295__" hidden="1">'[3]2'!$D$47,'[3]2'!$E$47</definedName>
    <definedName name="__APW_RESTORE_DATA297__" hidden="1">'[3]2'!$D$50,'[3]2'!$E$50</definedName>
    <definedName name="__APW_RESTORE_DATA299__" hidden="1">'[3]2'!$D$52,'[3]2'!$E$52</definedName>
    <definedName name="__APW_RESTORE_DATA3__" hidden="1">'[3]2'!$D$7,'[3]2'!$E$7,'[3]2'!$F$7,'[3]2'!$G$7,'[3]2'!$H$7</definedName>
    <definedName name="__APW_RESTORE_DATA30__" hidden="1">'[3]Stock Averages'!$C$23,'[3]Stock Averages'!$C$24,'[3]Stock Averages'!$C$25,'[3]Stock Averages'!$C$26,'[3]Stock Averages'!$C$27,'[3]Stock Averages'!$C$28,'[3]Stock Averages'!$C$29,'[3]Stock Averages'!$C$30,'[3]Stock Averages'!$C$31,'[3]Stock Averages'!$C$32,'[3]Stock Averages'!$C$33,'[3]Stock Averages'!$C$34,'[3]Stock Averages'!$C$35,'[3]Stock Averages'!$C$36,'[3]Stock Averages'!$C$37</definedName>
    <definedName name="__APW_RESTORE_DATA301__" hidden="1">'[5]3'!$D$30,'[5]3'!$E$30,'[5]3'!$F$30,'[5]3'!$G$30,'[5]3'!$H$30</definedName>
    <definedName name="__APW_RESTORE_DATA303__" hidden="1">'[5]3'!$D$33,'[5]3'!$E$33</definedName>
    <definedName name="__APW_RESTORE_DATA305__" hidden="1">'[5]3'!$D$34,'[5]3'!$E$34</definedName>
    <definedName name="__APW_RESTORE_DATA307__" hidden="1">'[5]3'!$D$35,'[5]3'!$E$35</definedName>
    <definedName name="__APW_RESTORE_DATA309__" hidden="1">'[5]3'!$D$36,'[5]3'!$E$36</definedName>
    <definedName name="__APW_RESTORE_DATA31__" hidden="1">'[3]Stock Averages'!$D$8,'[3]Stock Averages'!$D$9,'[3]Stock Averages'!$D$10,'[3]Stock Averages'!$D$11,'[3]Stock Averages'!$D$12,'[3]Stock Averages'!$D$13,'[3]Stock Averages'!$D$14,'[3]Stock Averages'!$D$15,'[3]Stock Averages'!$D$16,'[3]Stock Averages'!$D$17,'[3]Stock Averages'!$D$18,'[3]Stock Averages'!$D$19,'[3]Stock Averages'!$D$20,'[3]Stock Averages'!$D$21,'[3]Stock Averages'!$D$22</definedName>
    <definedName name="__APW_RESTORE_DATA311__" hidden="1">'[3]3'!$D$8,'[3]3'!$E$8,'[3]3'!$F$8,'[3]3'!$G$8,'[3]3'!$H$8</definedName>
    <definedName name="__APW_RESTORE_DATA313__" hidden="1">'[3]3'!$D$9,'[3]3'!$E$9,'[3]3'!$F$9,'[3]3'!$G$9,'[3]3'!$H$9</definedName>
    <definedName name="__APW_RESTORE_DATA315__" hidden="1">'[3]3'!$D$12,'[3]3'!$E$12,'[3]3'!$F$12,'[3]3'!$G$12,'[3]3'!$H$12</definedName>
    <definedName name="__APW_RESTORE_DATA317__" hidden="1">'[3]3'!$C$13,'[3]3'!$C$13</definedName>
    <definedName name="__APW_RESTORE_DATA318__" hidden="1">'[3]3'!$D$13,'[3]3'!$E$13,'[3]3'!$F$13,'[3]3'!$G$13,'[3]3'!$H$13</definedName>
    <definedName name="__APW_RESTORE_DATA319__" hidden="1">'[5]3'!$D$43,'[5]3'!$E$43</definedName>
    <definedName name="__APW_RESTORE_DATA32__" hidden="1">'[3]Stock Averages'!$D$23,'[3]Stock Averages'!$D$24,'[3]Stock Averages'!$D$25,'[3]Stock Averages'!$D$26,'[3]Stock Averages'!$D$27,'[3]Stock Averages'!$D$28,'[3]Stock Averages'!$D$29,'[3]Stock Averages'!$D$30,'[3]Stock Averages'!$D$31,'[3]Stock Averages'!$D$32,'[3]Stock Averages'!$D$33,'[3]Stock Averages'!$D$34,'[3]Stock Averages'!$D$35,'[3]Stock Averages'!$D$36,'[3]Stock Averages'!$D$37</definedName>
    <definedName name="__APW_RESTORE_DATA321__" hidden="1">'[3]3'!$D$18,'[3]3'!$E$18,'[3]3'!$F$18,'[3]3'!$G$18,'[3]3'!$H$18</definedName>
    <definedName name="__APW_RESTORE_DATA323__" hidden="1">'[5]3'!$D$46,'[5]3'!$E$46</definedName>
    <definedName name="__APW_RESTORE_DATA325__" hidden="1">'[5]3'!$D$47,'[5]3'!$E$47</definedName>
    <definedName name="__APW_RESTORE_DATA326__" hidden="1">'[3]3'!$D$20,'[3]3'!$E$20,'[3]3'!$F$20,'[3]3'!$G$20,'[3]3'!$H$20</definedName>
    <definedName name="__APW_RESTORE_DATA327__" hidden="1">'[5]3'!$D$50,'[5]3'!$E$50</definedName>
    <definedName name="__APW_RESTORE_DATA329__" hidden="1">'[3]3'!$D$26,'[3]3'!$E$26,'[3]3'!$F$26,'[3]3'!$G$26,'[3]3'!$H$26</definedName>
    <definedName name="__APW_RESTORE_DATA33__" hidden="1">'[3]Stock Averages'!$E$8,'[3]Stock Averages'!$E$9,'[3]Stock Averages'!$E$10,'[3]Stock Averages'!$E$11,'[3]Stock Averages'!$E$12,'[3]Stock Averages'!$E$13,'[3]Stock Averages'!$E$14,'[3]Stock Averages'!$E$15,'[3]Stock Averages'!$E$16,'[3]Stock Averages'!$E$17,'[3]Stock Averages'!$E$18,'[3]Stock Averages'!$E$19,'[3]Stock Averages'!$E$20,'[3]Stock Averages'!$E$21,'[3]Stock Averages'!$E$22</definedName>
    <definedName name="__APW_RESTORE_DATA332__" hidden="1">'[3]3'!$D$30,'[3]3'!$E$30,'[3]3'!$F$30,'[3]3'!$G$30,'[3]3'!$H$30</definedName>
    <definedName name="__APW_RESTORE_DATA334__" hidden="1">'[3]3'!$D$33,'[3]3'!$E$33</definedName>
    <definedName name="__APW_RESTORE_DATA336__" hidden="1">'[3]3'!$D$34,'[3]3'!$E$34</definedName>
    <definedName name="__APW_RESTORE_DATA337__" hidden="1">'[5]3'!$A$124,'[5]3'!$A$125,'[5]3'!$A$126,'[5]3'!$A$127,'[5]3'!$A$128,'[5]3'!$A$129,'[5]3'!$A$130,'[5]3'!$A$131,'[5]3'!$A$132,'[5]3'!$A$133,'[5]3'!$A$134,'[5]3'!$A$135,'[5]3'!$A$136,'[5]3'!$A$137</definedName>
    <definedName name="__APW_RESTORE_DATA338__" hidden="1">'[3]3'!$D$35,'[3]3'!$E$35</definedName>
    <definedName name="__APW_RESTORE_DATA34__" hidden="1">'[3]Stock Averages'!$E$23,'[3]Stock Averages'!$E$24,'[3]Stock Averages'!$E$25,'[3]Stock Averages'!$E$26,'[3]Stock Averages'!$E$27,'[3]Stock Averages'!$E$28,'[3]Stock Averages'!$E$29,'[3]Stock Averages'!$E$30,'[3]Stock Averages'!$E$31,'[3]Stock Averages'!$E$32,'[3]Stock Averages'!$E$33,'[3]Stock Averages'!$E$34,'[3]Stock Averages'!$E$35,'[3]Stock Averages'!$E$36,'[3]Stock Averages'!$E$37</definedName>
    <definedName name="__APW_RESTORE_DATA340__" hidden="1">'[3]3'!$D$36,'[3]3'!$E$36</definedName>
    <definedName name="__APW_RESTORE_DATA341__" hidden="1">'[5]4'!$D$8,'[5]4'!$E$8,'[5]4'!$F$8,'[5]4'!$G$8,'[5]4'!$H$8</definedName>
    <definedName name="__APW_RESTORE_DATA342__" hidden="1">'[3]3'!$D$37,'[3]3'!$E$37</definedName>
    <definedName name="__APW_RESTORE_DATA343__" hidden="1">'[5]4'!$D$9,'[5]4'!$E$9,'[5]4'!$F$9,'[5]4'!$G$9,'[5]4'!$H$9</definedName>
    <definedName name="__APW_RESTORE_DATA344__" hidden="1">'[3]3'!$D$39,'[3]3'!$E$39</definedName>
    <definedName name="__APW_RESTORE_DATA345__" hidden="1">'[5]4'!$D$12,'[5]4'!$E$12,'[5]4'!$F$12,'[5]4'!$G$12,'[5]4'!$H$12</definedName>
    <definedName name="__APW_RESTORE_DATA346__" hidden="1">'[3]3'!$D$40,'[3]3'!$E$40</definedName>
    <definedName name="__APW_RESTORE_DATA347__" hidden="1">'[5]4'!$D$13,'[5]4'!$E$13,'[5]4'!$F$13,'[5]4'!$G$13,'[5]4'!$H$13</definedName>
    <definedName name="__APW_RESTORE_DATA348__" hidden="1">'[3]3'!$D$42,'[3]3'!$E$42</definedName>
    <definedName name="__APW_RESTORE_DATA349__" hidden="1">'[5]4'!$D$18,'[5]4'!$E$18,'[5]4'!$F$18,'[5]4'!$G$18,'[5]4'!$H$18</definedName>
    <definedName name="__APW_RESTORE_DATA35__" hidden="1">'[3]Stock Averages'!$F$8,'[3]Stock Averages'!$F$9,'[3]Stock Averages'!$F$10,'[3]Stock Averages'!$F$11,'[3]Stock Averages'!$F$12,'[3]Stock Averages'!$F$13,'[3]Stock Averages'!$F$14,'[3]Stock Averages'!$F$15,'[3]Stock Averages'!$F$16,'[3]Stock Averages'!$F$17,'[3]Stock Averages'!$F$18,'[3]Stock Averages'!$F$19,'[3]Stock Averages'!$F$20,'[3]Stock Averages'!$F$21,'[3]Stock Averages'!$F$22</definedName>
    <definedName name="__APW_RESTORE_DATA350__" hidden="1">'[3]3'!$D$43,'[3]3'!$E$43</definedName>
    <definedName name="__APW_RESTORE_DATA351__" hidden="1">'[5]4'!$D$20,'[5]4'!$E$20,'[5]4'!$F$20,'[5]4'!$G$20,'[5]4'!$H$20</definedName>
    <definedName name="__APW_RESTORE_DATA352__" hidden="1">'[3]3'!$D$45,'[3]3'!$E$45</definedName>
    <definedName name="__APW_RESTORE_DATA353__" hidden="1">'[5]4'!$D$26,'[5]4'!$E$26,'[5]4'!$F$26,'[5]4'!$G$26,'[5]4'!$H$26</definedName>
    <definedName name="__APW_RESTORE_DATA354__" hidden="1">'[3]3'!$D$46,'[3]3'!$E$46</definedName>
    <definedName name="__APW_RESTORE_DATA355__" hidden="1">'[5]4'!$D$30,'[5]4'!$E$30,'[5]4'!$F$30,'[5]4'!$G$30,'[5]4'!$H$30</definedName>
    <definedName name="__APW_RESTORE_DATA356__" hidden="1">'[3]3'!$D$47,'[3]3'!$E$47</definedName>
    <definedName name="__APW_RESTORE_DATA357__" hidden="1">'[5]4'!$D$33,'[5]4'!$E$33</definedName>
    <definedName name="__APW_RESTORE_DATA358__" hidden="1">'[3]3'!$D$50,'[3]3'!$E$50</definedName>
    <definedName name="__APW_RESTORE_DATA359__" hidden="1">'[5]4'!$D$34,'[5]4'!$E$34</definedName>
    <definedName name="__APW_RESTORE_DATA36__" hidden="1">'[3]Stock Averages'!$F$23,'[3]Stock Averages'!$F$24,'[3]Stock Averages'!$F$25,'[3]Stock Averages'!$F$26,'[3]Stock Averages'!$F$27,'[3]Stock Averages'!$F$28,'[3]Stock Averages'!$F$29,'[3]Stock Averages'!$F$30,'[3]Stock Averages'!$F$31,'[3]Stock Averages'!$F$32,'[3]Stock Averages'!$F$33,'[3]Stock Averages'!$F$34,'[3]Stock Averages'!$F$35,'[3]Stock Averages'!$F$36,'[3]Stock Averages'!$F$37</definedName>
    <definedName name="__APW_RESTORE_DATA360__" hidden="1">'[3]3'!$D$52,'[3]3'!$E$52</definedName>
    <definedName name="__APW_RESTORE_DATA361__" hidden="1">'[5]4'!$D$35,'[5]4'!$E$35</definedName>
    <definedName name="__APW_RESTORE_DATA363__" hidden="1">'[5]4'!$D$36,'[5]4'!$E$36</definedName>
    <definedName name="__APW_RESTORE_DATA365__" hidden="1">'[5]4'!$D$37,'[5]4'!$E$37</definedName>
    <definedName name="__APW_RESTORE_DATA367__" hidden="1">'[5]4'!$D$39,'[5]4'!$E$39</definedName>
    <definedName name="__APW_RESTORE_DATA369__" hidden="1">'[5]4'!$D$40,'[5]4'!$E$40</definedName>
    <definedName name="__APW_RESTORE_DATA37__" hidden="1">'[3]Stock Averages'!$G$8,'[3]Stock Averages'!$G$9,'[3]Stock Averages'!$G$10,'[3]Stock Averages'!$G$11,'[3]Stock Averages'!$G$12,'[3]Stock Averages'!$G$13,'[3]Stock Averages'!$G$14,'[3]Stock Averages'!$G$15,'[3]Stock Averages'!$G$16,'[3]Stock Averages'!$G$17,'[3]Stock Averages'!$G$18,'[3]Stock Averages'!$G$19,'[3]Stock Averages'!$G$20,'[3]Stock Averages'!$G$21,'[3]Stock Averages'!$G$22</definedName>
    <definedName name="__APW_RESTORE_DATA371__" hidden="1">'[5]4'!$D$42,'[5]4'!$E$42</definedName>
    <definedName name="__APW_RESTORE_DATA372__" hidden="1">'[3]4'!$D$8,'[3]4'!$E$8,'[3]4'!$F$8,'[3]4'!$G$8,'[3]4'!$H$8</definedName>
    <definedName name="__APW_RESTORE_DATA373__" hidden="1">'[5]4'!$D$43,'[5]4'!$E$43</definedName>
    <definedName name="__APW_RESTORE_DATA374__" hidden="1">'[3]4'!$D$9,'[3]4'!$E$9,'[3]4'!$F$9,'[3]4'!$G$9,'[3]4'!$H$9</definedName>
    <definedName name="__APW_RESTORE_DATA375__" hidden="1">'[5]4'!$D$45,'[5]4'!$E$45</definedName>
    <definedName name="__APW_RESTORE_DATA376__" hidden="1">'[3]4'!$D$12,'[3]4'!$E$12,'[3]4'!$F$12,'[3]4'!$G$12,'[3]4'!$H$12</definedName>
    <definedName name="__APW_RESTORE_DATA377__" hidden="1">'[5]4'!$D$46,'[5]4'!$E$46</definedName>
    <definedName name="__APW_RESTORE_DATA379__" hidden="1">'[3]4'!$D$13,'[3]4'!$E$13,'[3]4'!$F$13,'[3]4'!$G$13,'[3]4'!$H$13</definedName>
    <definedName name="__APW_RESTORE_DATA38__" hidden="1">'[3]Stock Averages'!$G$23,'[3]Stock Averages'!$G$24,'[3]Stock Averages'!$G$25,'[3]Stock Averages'!$G$26,'[3]Stock Averages'!$G$27,'[3]Stock Averages'!$G$28,'[3]Stock Averages'!$G$29,'[3]Stock Averages'!$G$30,'[3]Stock Averages'!$G$31,'[3]Stock Averages'!$G$32,'[3]Stock Averages'!$G$33,'[3]Stock Averages'!$G$34,'[3]Stock Averages'!$G$35,'[3]Stock Averages'!$G$36,'[3]Stock Averages'!$G$37</definedName>
    <definedName name="__APW_RESTORE_DATA381__" hidden="1">'[5]4'!$D$50,'[5]4'!$E$50</definedName>
    <definedName name="__APW_RESTORE_DATA382__" hidden="1">'[3]4'!$D$18,'[3]4'!$E$18,'[3]4'!$F$18,'[3]4'!$G$18,'[3]4'!$H$18</definedName>
    <definedName name="__APW_RESTORE_DATA383__" hidden="1">'[5]4'!$D$52,'[5]4'!$E$52</definedName>
    <definedName name="__APW_RESTORE_DATA387__" hidden="1">'[3]4'!$D$20,'[3]4'!$E$20,'[3]4'!$F$20,'[3]4'!$G$20,'[3]4'!$H$20</definedName>
    <definedName name="__APW_RESTORE_DATA39__" hidden="1">'[3]Stock Averages'!$H$8,'[3]Stock Averages'!$H$9,'[3]Stock Averages'!$H$10,'[3]Stock Averages'!$H$11,'[3]Stock Averages'!$H$12,'[3]Stock Averages'!$H$13,'[3]Stock Averages'!$H$14,'[3]Stock Averages'!$H$15,'[3]Stock Averages'!$H$16,'[3]Stock Averages'!$H$17,'[3]Stock Averages'!$H$18,'[3]Stock Averages'!$H$19,'[3]Stock Averages'!$H$20,'[3]Stock Averages'!$H$21,'[3]Stock Averages'!$H$22</definedName>
    <definedName name="__APW_RESTORE_DATA390__" hidden="1">'[3]4'!$D$26,'[3]4'!$E$26,'[3]4'!$F$26,'[3]4'!$G$26,'[3]4'!$H$26</definedName>
    <definedName name="__APW_RESTORE_DATA391__" hidden="1">'[5]4'!$A$124,'[5]4'!$A$125,'[5]4'!$A$126,'[5]4'!$A$127,'[5]4'!$A$128,'[5]4'!$A$129,'[5]4'!$A$130,'[5]4'!$A$131,'[5]4'!$A$132,'[5]4'!$A$133,'[5]4'!$A$134,'[5]4'!$A$135,'[5]4'!$A$136,'[5]4'!$A$137</definedName>
    <definedName name="__APW_RESTORE_DATA392__" hidden="1">'[5]4'!$A$138,'[5]4'!$A$139</definedName>
    <definedName name="__APW_RESTORE_DATA393__" hidden="1">'[3]4'!$D$30,'[3]4'!$E$30,'[3]4'!$F$30,'[3]4'!$G$30,'[3]4'!$H$30</definedName>
    <definedName name="__APW_RESTORE_DATA395__" hidden="1">'[3]4'!$D$33,'[3]4'!$E$33</definedName>
    <definedName name="__APW_RESTORE_DATA397__" hidden="1">'[3]4'!$D$34,'[3]4'!$E$34</definedName>
    <definedName name="__APW_RESTORE_DATA399__" hidden="1">'[3]4'!$D$35,'[3]4'!$E$35</definedName>
    <definedName name="__APW_RESTORE_DATA40__" hidden="1">'[3]Stock Averages'!$H$23,'[3]Stock Averages'!$H$24,'[3]Stock Averages'!$H$25,'[3]Stock Averages'!$H$26,'[3]Stock Averages'!$H$27,'[3]Stock Averages'!$H$28,'[3]Stock Averages'!$H$29,'[3]Stock Averages'!$H$30,'[3]Stock Averages'!$H$31,'[3]Stock Averages'!$H$32,'[3]Stock Averages'!$H$33,'[3]Stock Averages'!$H$34,'[3]Stock Averages'!$H$35,'[3]Stock Averages'!$H$36,'[3]Stock Averages'!$H$37</definedName>
    <definedName name="__APW_RESTORE_DATA401__" hidden="1">'[3]4'!$D$36,'[3]4'!$E$36</definedName>
    <definedName name="__APW_RESTORE_DATA403__" hidden="1">'[3]4'!$D$37,'[3]4'!$E$37</definedName>
    <definedName name="__APW_RESTORE_DATA405__" hidden="1">'[3]4'!$D$39,'[3]4'!$E$39</definedName>
    <definedName name="__APW_RESTORE_DATA407__" hidden="1">'[3]4'!$D$40,'[3]4'!$E$40</definedName>
    <definedName name="__APW_RESTORE_DATA409__" hidden="1">'[3]4'!$D$42,'[3]4'!$E$42</definedName>
    <definedName name="__APW_RESTORE_DATA41__" hidden="1">'[3]Stock Averages'!$I$8,'[3]Stock Averages'!$I$9,'[3]Stock Averages'!$I$10,'[3]Stock Averages'!$I$11,'[3]Stock Averages'!$I$12,'[3]Stock Averages'!$I$13,'[3]Stock Averages'!$I$14,'[3]Stock Averages'!$I$15,'[3]Stock Averages'!$I$16,'[3]Stock Averages'!$I$17,'[3]Stock Averages'!$I$18,'[3]Stock Averages'!$I$19,'[3]Stock Averages'!$I$20,'[3]Stock Averages'!$I$21,'[3]Stock Averages'!$I$22</definedName>
    <definedName name="__APW_RESTORE_DATA411__" hidden="1">'[3]4'!$D$43,'[3]4'!$E$43</definedName>
    <definedName name="__APW_RESTORE_DATA413__" hidden="1">'[3]4'!$D$45,'[3]4'!$E$45</definedName>
    <definedName name="__APW_RESTORE_DATA415__" hidden="1">'[3]4'!$D$46,'[3]4'!$E$46</definedName>
    <definedName name="__APW_RESTORE_DATA417__" hidden="1">'[3]4'!$D$47,'[3]4'!$E$47</definedName>
    <definedName name="__APW_RESTORE_DATA419__" hidden="1">'[3]4'!$D$50,'[3]4'!$E$50</definedName>
    <definedName name="__APW_RESTORE_DATA42__" hidden="1">'[3]Stock Averages'!$I$23,'[3]Stock Averages'!$I$24,'[3]Stock Averages'!$I$25,'[3]Stock Averages'!$I$26,'[3]Stock Averages'!$I$27,'[3]Stock Averages'!$I$28,'[3]Stock Averages'!$I$29,'[3]Stock Averages'!$I$30,'[3]Stock Averages'!$I$31,'[3]Stock Averages'!$I$32,'[3]Stock Averages'!$I$33,'[3]Stock Averages'!$I$34,'[3]Stock Averages'!$I$35,'[3]Stock Averages'!$I$36,'[3]Stock Averages'!$I$37</definedName>
    <definedName name="__APW_RESTORE_DATA421__" hidden="1">'[3]4'!$D$52,'[3]4'!$E$52</definedName>
    <definedName name="__APW_RESTORE_DATA423__" hidden="1">'[5]5'!$D$40,'[5]5'!$E$40</definedName>
    <definedName name="__APW_RESTORE_DATA425__" hidden="1">'[5]5'!$D$42,'[5]5'!$E$42</definedName>
    <definedName name="__APW_RESTORE_DATA427__" hidden="1">'[5]5'!$D$43,'[5]5'!$E$43</definedName>
    <definedName name="__APW_RESTORE_DATA429__" hidden="1">'[5]5'!$D$45,'[5]5'!$E$45</definedName>
    <definedName name="__APW_RESTORE_DATA431__" hidden="1">'[5]5'!$D$46,'[5]5'!$E$46</definedName>
    <definedName name="__APW_RESTORE_DATA433__" hidden="1">'[3]5'!$D$8,'[3]5'!$E$8,'[3]5'!$F$8,'[3]5'!$G$8,'[3]5'!$H$8</definedName>
    <definedName name="__APW_RESTORE_DATA435__" hidden="1">'[3]5'!$D$9,'[3]5'!$E$9,'[3]5'!$F$9,'[3]5'!$G$9,'[3]5'!$H$9</definedName>
    <definedName name="__APW_RESTORE_DATA437__" hidden="1">'[3]5'!$D$12,'[3]5'!$E$12,'[3]5'!$F$12,'[3]5'!$G$12,'[3]5'!$H$12</definedName>
    <definedName name="__APW_RESTORE_DATA439__" hidden="1">'[3]5'!$C$13,'[3]5'!$C$13</definedName>
    <definedName name="__APW_RESTORE_DATA440__" hidden="1">'[3]5'!$D$13,'[3]5'!$E$13,'[3]5'!$F$13,'[3]5'!$G$13,'[3]5'!$H$13</definedName>
    <definedName name="__APW_RESTORE_DATA443__" hidden="1">'[3]5'!$D$18,'[3]5'!$E$18,'[3]5'!$F$18,'[3]5'!$G$18,'[3]5'!$H$18</definedName>
    <definedName name="__APW_RESTORE_DATA444__" hidden="1">'[5]5'!$A$110,'[5]5'!$A$111,'[5]5'!$A$112,'[5]5'!$A$113,'[5]5'!$A$114,'[5]5'!$A$115,'[5]5'!$A$116,'[5]5'!$A$117,'[5]5'!$A$118,'[5]5'!$A$119,'[5]5'!$A$120,'[5]5'!$A$121,'[5]5'!$A$122,'[5]5'!$A$123</definedName>
    <definedName name="__APW_RESTORE_DATA445__" hidden="1">'[5]5'!$A$124,'[5]5'!$A$125,'[5]5'!$A$126,'[5]5'!$A$127,'[5]5'!$A$128,'[5]5'!$A$129,'[5]5'!$A$130,'[5]5'!$A$131,'[5]5'!$A$132,'[5]5'!$A$133,'[5]5'!$A$134,'[5]5'!$A$135,'[5]5'!$A$136,'[5]5'!$A$137</definedName>
    <definedName name="__APW_RESTORE_DATA446__" hidden="1">'[5]5'!$A$138,'[5]5'!$A$139</definedName>
    <definedName name="__APW_RESTORE_DATA448__" hidden="1">'[3]5'!$D$20,'[3]5'!$E$20,'[3]5'!$F$20,'[3]5'!$G$20,'[3]5'!$H$20</definedName>
    <definedName name="__APW_RESTORE_DATA449__" hidden="1">'[5]6'!$D$8,'[5]6'!$E$8,'[5]6'!$F$8,'[5]6'!$G$8,'[5]6'!$H$8</definedName>
    <definedName name="__APW_RESTORE_DATA451__" hidden="1">'[3]5'!$D$26,'[3]5'!$E$26,'[3]5'!$F$26,'[3]5'!$G$26,'[3]5'!$H$26</definedName>
    <definedName name="__APW_RESTORE_DATA453__" hidden="1">'[5]6'!$D$12,'[5]6'!$E$12,'[5]6'!$F$12,'[5]6'!$G$12,'[5]6'!$H$12</definedName>
    <definedName name="__APW_RESTORE_DATA454__" hidden="1">'[3]5'!$D$30,'[3]5'!$E$30,'[3]5'!$F$30,'[3]5'!$G$30,'[3]5'!$H$30</definedName>
    <definedName name="__APW_RESTORE_DATA455__" hidden="1">'[5]6'!$D$13,'[5]6'!$E$13,'[5]6'!$F$13,'[5]6'!$G$13,'[5]6'!$H$13</definedName>
    <definedName name="__APW_RESTORE_DATA456__" hidden="1">'[3]5'!$D$33,'[3]5'!$E$33</definedName>
    <definedName name="__APW_RESTORE_DATA457__" hidden="1">'[5]6'!$D$18,'[5]6'!$E$18,'[5]6'!$F$18,'[5]6'!$G$18,'[5]6'!$H$18</definedName>
    <definedName name="__APW_RESTORE_DATA458__" hidden="1">'[3]5'!$D$34,'[3]5'!$E$34</definedName>
    <definedName name="__APW_RESTORE_DATA459__" hidden="1">'[5]6'!$D$20,'[5]6'!$E$20,'[5]6'!$F$20,'[5]6'!$G$20,'[5]6'!$H$20</definedName>
    <definedName name="__APW_RESTORE_DATA460__" hidden="1">'[3]5'!$D$35,'[3]5'!$E$35</definedName>
    <definedName name="__APW_RESTORE_DATA461__" hidden="1">'[5]6'!$D$26,'[5]6'!$E$26,'[5]6'!$F$26,'[5]6'!$G$26,'[5]6'!$H$26</definedName>
    <definedName name="__APW_RESTORE_DATA462__" hidden="1">'[3]5'!$D$36,'[3]5'!$E$36</definedName>
    <definedName name="__APW_RESTORE_DATA463__" hidden="1">'[5]6'!$D$30,'[5]6'!$E$30,'[5]6'!$F$30,'[5]6'!$G$30,'[5]6'!$H$30</definedName>
    <definedName name="__APW_RESTORE_DATA464__" hidden="1">'[3]5'!$D$37,'[3]5'!$E$37</definedName>
    <definedName name="__APW_RESTORE_DATA465__" hidden="1">'[5]6'!$D$33,'[5]6'!$E$33</definedName>
    <definedName name="__APW_RESTORE_DATA466__" hidden="1">'[3]5'!$D$39,'[3]5'!$E$39</definedName>
    <definedName name="__APW_RESTORE_DATA467__" hidden="1">'[5]6'!$D$34,'[5]6'!$E$34</definedName>
    <definedName name="__APW_RESTORE_DATA468__" hidden="1">'[3]5'!$D$40,'[3]5'!$E$40</definedName>
    <definedName name="__APW_RESTORE_DATA469__" hidden="1">'[5]6'!$D$35,'[5]6'!$E$35</definedName>
    <definedName name="__APW_RESTORE_DATA470__" hidden="1">'[3]5'!$D$42,'[3]5'!$E$42</definedName>
    <definedName name="__APW_RESTORE_DATA471__" hidden="1">'[5]6'!$D$36,'[5]6'!$E$36</definedName>
    <definedName name="__APW_RESTORE_DATA472__" hidden="1">'[3]5'!$D$43,'[3]5'!$E$43</definedName>
    <definedName name="__APW_RESTORE_DATA473__" hidden="1">'[5]6'!$D$37,'[5]6'!$E$37</definedName>
    <definedName name="__APW_RESTORE_DATA474__" hidden="1">'[3]5'!$D$45,'[3]5'!$E$45</definedName>
    <definedName name="__APW_RESTORE_DATA475__" hidden="1">'[5]6'!$D$39,'[5]6'!$E$39</definedName>
    <definedName name="__APW_RESTORE_DATA476__" hidden="1">'[3]5'!$D$46,'[3]5'!$E$46</definedName>
    <definedName name="__APW_RESTORE_DATA477__" hidden="1">'[5]6'!$D$40,'[5]6'!$E$40</definedName>
    <definedName name="__APW_RESTORE_DATA478__" hidden="1">'[3]5'!$D$47,'[3]5'!$E$47</definedName>
    <definedName name="__APW_RESTORE_DATA479__" hidden="1">'[5]6'!$D$42,'[5]6'!$E$42</definedName>
    <definedName name="__APW_RESTORE_DATA480__" hidden="1">'[3]5'!$D$50,'[3]5'!$E$50</definedName>
    <definedName name="__APW_RESTORE_DATA481__" hidden="1">'[5]6'!$D$43,'[5]6'!$E$43</definedName>
    <definedName name="__APW_RESTORE_DATA482__" hidden="1">'[3]5'!$D$52,'[3]5'!$E$52</definedName>
    <definedName name="__APW_RESTORE_DATA483__" hidden="1">'[5]6'!$D$45,'[5]6'!$E$45</definedName>
    <definedName name="__APW_RESTORE_DATA485__" hidden="1">'[5]6'!$D$46,'[5]6'!$E$46</definedName>
    <definedName name="__APW_RESTORE_DATA487__" hidden="1">'[5]6'!$D$47,'[5]6'!$E$47</definedName>
    <definedName name="__APW_RESTORE_DATA489__" hidden="1">'[5]6'!$D$50,'[5]6'!$E$50</definedName>
    <definedName name="__APW_RESTORE_DATA491__" hidden="1">'[5]6'!$D$52,'[5]6'!$E$52</definedName>
    <definedName name="__APW_RESTORE_DATA494__" hidden="1">'[3]6'!$D$8,'[3]6'!$E$8,'[3]6'!$F$8,'[3]6'!$G$8,'[3]6'!$H$8</definedName>
    <definedName name="__APW_RESTORE_DATA496__" hidden="1">'[3]6'!$D$9,'[3]6'!$E$9,'[3]6'!$F$9,'[3]6'!$G$9,'[3]6'!$H$9</definedName>
    <definedName name="__APW_RESTORE_DATA498__" hidden="1">'[3]6'!$D$12,'[3]6'!$E$12,'[3]6'!$F$12,'[3]6'!$G$12,'[3]6'!$H$12</definedName>
    <definedName name="__APW_RESTORE_DATA499__" hidden="1">'[5]6'!$A$124,'[5]6'!$A$125,'[5]6'!$A$126,'[5]6'!$A$127,'[5]6'!$A$128,'[5]6'!$A$129,'[5]6'!$A$130,'[5]6'!$A$131,'[5]6'!$A$132,'[5]6'!$A$133,'[5]6'!$A$134,'[5]6'!$A$135,'[5]6'!$A$136,'[5]6'!$A$137</definedName>
    <definedName name="__APW_RESTORE_DATA5__" hidden="1">'[3]3'!$D$7,'[3]3'!$E$7,'[3]3'!$F$7,'[3]3'!$G$7,'[3]3'!$H$7</definedName>
    <definedName name="__APW_RESTORE_DATA500__" hidden="1">'[5]6'!$A$138,'[5]6'!$A$139</definedName>
    <definedName name="__APW_RESTORE_DATA501__" hidden="1">'[3]6'!$D$13,'[3]6'!$E$13,'[3]6'!$F$13,'[3]6'!$G$13,'[3]6'!$H$13</definedName>
    <definedName name="__APW_RESTORE_DATA503__" hidden="1">'[5]7'!$D$8,'[5]7'!$E$8,'[5]7'!$F$8,'[5]7'!$G$8,'[5]7'!$H$8,'[5]7'!$I$8</definedName>
    <definedName name="__APW_RESTORE_DATA504__" hidden="1">'[3]6'!$D$18,'[3]6'!$E$18,'[3]6'!$F$18,'[3]6'!$G$18,'[3]6'!$H$18</definedName>
    <definedName name="__APW_RESTORE_DATA505__" hidden="1">'[5]7'!$D$9,'[5]7'!$E$9,'[5]7'!$F$9,'[5]7'!$G$9,'[5]7'!$H$9,'[5]7'!$I$9</definedName>
    <definedName name="__APW_RESTORE_DATA507__" hidden="1">'[5]7'!$D$12,'[5]7'!$E$12,'[5]7'!$F$12,'[5]7'!$G$12,'[5]7'!$H$12,'[5]7'!$I$12</definedName>
    <definedName name="__APW_RESTORE_DATA509__" hidden="1">'[3]6'!$D$20,'[3]6'!$E$20,'[3]6'!$F$20,'[3]6'!$G$20,'[3]6'!$H$20</definedName>
    <definedName name="__APW_RESTORE_DATA511__" hidden="1">'[5]7'!$D$18,'[5]7'!$E$18,'[5]7'!$F$18,'[5]7'!$G$18,'[5]7'!$H$18</definedName>
    <definedName name="__APW_RESTORE_DATA512__" hidden="1">'[3]6'!$D$26,'[3]6'!$E$26,'[3]6'!$F$26,'[3]6'!$G$26,'[3]6'!$H$26</definedName>
    <definedName name="__APW_RESTORE_DATA513__" hidden="1">'[5]7'!$D$20,'[5]7'!$E$20,'[5]7'!$F$20,'[5]7'!$G$20,'[5]7'!$H$20</definedName>
    <definedName name="__APW_RESTORE_DATA515__" hidden="1">'[3]6'!$D$30,'[3]6'!$E$30,'[3]6'!$F$30,'[3]6'!$G$30,'[3]6'!$H$30</definedName>
    <definedName name="__APW_RESTORE_DATA517__" hidden="1">'[3]6'!$D$33,'[3]6'!$E$33</definedName>
    <definedName name="__APW_RESTORE_DATA519__" hidden="1">'[3]6'!$D$34,'[3]6'!$E$34</definedName>
    <definedName name="__APW_RESTORE_DATA521__" hidden="1">'[3]6'!$D$35,'[3]6'!$E$35</definedName>
    <definedName name="__APW_RESTORE_DATA523__" hidden="1">'[3]6'!$D$36,'[3]6'!$E$36</definedName>
    <definedName name="__APW_RESTORE_DATA525__" hidden="1">'[3]6'!$D$37,'[3]6'!$E$37</definedName>
    <definedName name="__APW_RESTORE_DATA527__" hidden="1">'[3]6'!$D$39,'[3]6'!$E$39</definedName>
    <definedName name="__APW_RESTORE_DATA529__" hidden="1">'[3]6'!$D$40,'[3]6'!$E$40</definedName>
    <definedName name="__APW_RESTORE_DATA531__" hidden="1">'[3]6'!$D$42,'[3]6'!$E$42</definedName>
    <definedName name="__APW_RESTORE_DATA533__" hidden="1">'[3]6'!$D$43,'[3]6'!$E$43</definedName>
    <definedName name="__APW_RESTORE_DATA535__" hidden="1">'[3]6'!$D$45,'[3]6'!$E$45</definedName>
    <definedName name="__APW_RESTORE_DATA537__" hidden="1">'[3]6'!$D$46,'[3]6'!$E$46</definedName>
    <definedName name="__APW_RESTORE_DATA539__" hidden="1">'[3]6'!$D$47,'[3]6'!$E$47</definedName>
    <definedName name="__APW_RESTORE_DATA541__" hidden="1">'[3]6'!$D$50,'[3]6'!$E$50</definedName>
    <definedName name="__APW_RESTORE_DATA543__" hidden="1">'[3]6'!$D$52,'[3]6'!$E$52</definedName>
    <definedName name="__APW_RESTORE_DATA545__" hidden="1">'[5]7'!$D$52,'[5]7'!$E$52</definedName>
    <definedName name="__APW_RESTORE_DATA552__" hidden="1">'[5]7'!$A$110,'[5]7'!$A$111,'[5]7'!$A$112,'[5]7'!$A$113,'[5]7'!$A$114,'[5]7'!$A$115,'[5]7'!$A$116,'[5]7'!$A$117,'[5]7'!$A$118,'[5]7'!$A$119,'[5]7'!$A$120,'[5]7'!$A$121,'[5]7'!$A$122,'[5]7'!$A$123</definedName>
    <definedName name="__APW_RESTORE_DATA553__" hidden="1">'[5]7'!$A$124,'[5]7'!$A$125,'[5]7'!$A$126,'[5]7'!$A$127,'[5]7'!$A$128,'[5]7'!$A$129,'[5]7'!$A$130,'[5]7'!$A$131,'[5]7'!$A$132,'[5]7'!$A$133,'[5]7'!$A$134,'[5]7'!$A$135,'[5]7'!$A$136,'[5]7'!$A$137</definedName>
    <definedName name="__APW_RESTORE_DATA554__" hidden="1">'[5]7'!$A$138,'[5]7'!$A$139</definedName>
    <definedName name="__APW_RESTORE_DATA555__" hidden="1">'[3]7'!$D$8,'[3]7'!$E$8,'[3]7'!$F$8,'[3]7'!$G$8,'[3]7'!$H$8</definedName>
    <definedName name="__APW_RESTORE_DATA557__" hidden="1">'[3]7'!$D$9,'[3]7'!$E$9,'[3]7'!$F$9,'[3]7'!$G$9,'[3]7'!$H$9</definedName>
    <definedName name="__APW_RESTORE_DATA559__" hidden="1">'[3]7'!$D$12,'[3]7'!$E$12,'[3]7'!$F$12,'[3]7'!$G$12,'[3]7'!$H$12</definedName>
    <definedName name="__APW_RESTORE_DATA561__" hidden="1">'[3]7'!$C$13,'[3]7'!$C$13</definedName>
    <definedName name="__APW_RESTORE_DATA562__" hidden="1">'[3]7'!$D$13,'[3]7'!$E$13,'[3]7'!$F$13,'[3]7'!$G$13,'[3]7'!$H$13</definedName>
    <definedName name="__APW_RESTORE_DATA565__" hidden="1">'[3]7'!$D$18,'[3]7'!$E$18,'[3]7'!$F$18,'[3]7'!$G$18,'[3]7'!$H$18</definedName>
    <definedName name="__APW_RESTORE_DATA570__" hidden="1">'[3]7'!$D$20,'[3]7'!$E$20,'[3]7'!$F$20,'[3]7'!$G$20,'[3]7'!$H$20</definedName>
    <definedName name="__APW_RESTORE_DATA573__" hidden="1">'[3]7'!$D$26,'[3]7'!$E$26,'[3]7'!$F$26,'[3]7'!$G$26,'[3]7'!$H$26</definedName>
    <definedName name="__APW_RESTORE_DATA576__" hidden="1">'[3]7'!$D$30,'[3]7'!$E$30,'[3]7'!$F$30,'[3]7'!$G$30,'[3]7'!$H$30</definedName>
    <definedName name="__APW_RESTORE_DATA578__" hidden="1">'[3]7'!$D$33,'[3]7'!$E$33</definedName>
    <definedName name="__APW_RESTORE_DATA580__" hidden="1">'[3]7'!$D$34,'[3]7'!$E$34</definedName>
    <definedName name="__APW_RESTORE_DATA582__" hidden="1">'[3]7'!$D$35,'[3]7'!$E$35</definedName>
    <definedName name="__APW_RESTORE_DATA584__" hidden="1">'[3]7'!$D$36,'[3]7'!$E$36</definedName>
    <definedName name="__APW_RESTORE_DATA586__" hidden="1">'[3]7'!$D$37,'[3]7'!$E$37</definedName>
    <definedName name="__APW_RESTORE_DATA588__" hidden="1">'[3]7'!$D$39,'[3]7'!$E$39</definedName>
    <definedName name="__APW_RESTORE_DATA590__" hidden="1">'[3]7'!$D$40,'[3]7'!$E$40</definedName>
    <definedName name="__APW_RESTORE_DATA592__" hidden="1">'[3]7'!$D$42,'[3]7'!$E$42</definedName>
    <definedName name="__APW_RESTORE_DATA594__" hidden="1">'[3]7'!$D$43,'[3]7'!$E$43</definedName>
    <definedName name="__APW_RESTORE_DATA596__" hidden="1">'[3]7'!$D$45,'[3]7'!$E$45</definedName>
    <definedName name="__APW_RESTORE_DATA598__" hidden="1">'[3]7'!$D$46,'[3]7'!$E$46</definedName>
    <definedName name="__APW_RESTORE_DATA600__" hidden="1">'[3]7'!$D$47,'[3]7'!$E$47</definedName>
    <definedName name="__APW_RESTORE_DATA602__" hidden="1">'[3]7'!$D$50,'[3]7'!$E$50</definedName>
    <definedName name="__APW_RESTORE_DATA604__" hidden="1">'[3]7'!$D$52,'[3]7'!$E$52</definedName>
    <definedName name="__APW_RESTORE_DATA606__" hidden="1">'[5]8'!$A$110,'[5]8'!$A$111,'[5]8'!$A$112,'[5]8'!$A$113,'[5]8'!$A$114,'[5]8'!$A$115,'[5]8'!$A$116,'[5]8'!$A$117,'[5]8'!$A$118,'[5]8'!$A$119,'[5]8'!$A$120,'[5]8'!$A$121,'[5]8'!$A$122,'[5]8'!$A$123</definedName>
    <definedName name="__APW_RESTORE_DATA607__" hidden="1">'[5]8'!$A$124,'[5]8'!$A$125,'[5]8'!$A$126,'[5]8'!$A$127,'[5]8'!$A$128,'[5]8'!$A$129,'[5]8'!$A$130,'[5]8'!$A$131,'[5]8'!$A$132,'[5]8'!$A$133,'[5]8'!$A$134,'[5]8'!$A$135,'[5]8'!$A$136,'[5]8'!$A$137</definedName>
    <definedName name="__APW_RESTORE_DATA608__" hidden="1">'[5]8'!$A$138,'[5]8'!$A$139</definedName>
    <definedName name="__APW_RESTORE_DATA616__" hidden="1">'[3]8'!$D$8,'[3]8'!$E$8,'[3]8'!$F$8,'[3]8'!$G$8,'[3]8'!$H$8</definedName>
    <definedName name="__APW_RESTORE_DATA618__" hidden="1">'[3]8'!$D$9,'[3]8'!$E$9,'[3]8'!$F$9,'[3]8'!$G$9,'[3]8'!$H$9</definedName>
    <definedName name="__APW_RESTORE_DATA620__" hidden="1">'[3]8'!$D$12,'[3]8'!$E$12,'[3]8'!$F$12,'[3]8'!$G$12,'[3]8'!$H$12</definedName>
    <definedName name="__APW_RESTORE_DATA623__" hidden="1">'[3]8'!$D$13,'[3]8'!$E$13,'[3]8'!$F$13,'[3]8'!$G$13,'[3]8'!$H$13</definedName>
    <definedName name="__APW_RESTORE_DATA626__" hidden="1">'[3]8'!$D$18,'[3]8'!$E$18,'[3]8'!$F$18,'[3]8'!$G$18,'[3]8'!$H$18</definedName>
    <definedName name="__APW_RESTORE_DATA631__" hidden="1">'[3]8'!$D$20,'[3]8'!$E$20,'[3]8'!$F$20,'[3]8'!$G$20,'[3]8'!$H$20</definedName>
    <definedName name="__APW_RESTORE_DATA634__" hidden="1">'[3]8'!$D$26,'[3]8'!$E$26,'[3]8'!$F$26,'[3]8'!$G$26,'[3]8'!$H$26</definedName>
    <definedName name="__APW_RESTORE_DATA637__" hidden="1">'[3]8'!$D$30,'[3]8'!$E$30,'[3]8'!$F$30,'[3]8'!$G$30,'[3]8'!$H$30</definedName>
    <definedName name="__APW_RESTORE_DATA639__" hidden="1">'[3]8'!$D$33,'[3]8'!$E$33</definedName>
    <definedName name="__APW_RESTORE_DATA641__" hidden="1">'[3]8'!$D$34,'[3]8'!$E$34</definedName>
    <definedName name="__APW_RESTORE_DATA642__" hidden="1">'[6]Company Descriptions'!$A$10,'[6]Company Descriptions'!$A$11,'[6]Company Descriptions'!$A$12,'[6]Company Descriptions'!$A$13,'[6]Company Descriptions'!$A$14,'[6]Company Descriptions'!$A$15,'[6]Company Descriptions'!$A$16,'[6]Company Descriptions'!$A$17,'[6]Company Descriptions'!$A$18,'[6]Company Descriptions'!$A$19,'[6]Company Descriptions'!$A$20,'[6]Company Descriptions'!$A$21,'[6]Company Descriptions'!$A$22,'[6]Company Descriptions'!$A$23,'[6]Company Descriptions'!$A$24</definedName>
    <definedName name="__APW_RESTORE_DATA643__" hidden="1">'[3]8'!$D$35,'[3]8'!$E$35</definedName>
    <definedName name="__APW_RESTORE_DATA644__" hidden="1">'[6]Company Descriptions'!$A$40,'[6]Company Descriptions'!$A$41,'[6]Company Descriptions'!$A$42,'[6]Company Descriptions'!$A$43,'[6]Company Descriptions'!$A$44,'[6]Company Descriptions'!$A$45,'[6]Company Descriptions'!$A$46,'[6]Company Descriptions'!$A$47,'[6]Company Descriptions'!$A$48,'[6]Company Descriptions'!$A$49</definedName>
    <definedName name="__APW_RESTORE_DATA645__" hidden="1">'[3]8'!$D$36,'[3]8'!$E$36</definedName>
    <definedName name="__APW_RESTORE_DATA646__" hidden="1">'[6]Company Descriptions'!$C$25,'[6]Company Descriptions'!$C$26,'[6]Company Descriptions'!$C$27,'[6]Company Descriptions'!$C$28,'[6]Company Descriptions'!$C$29,'[6]Company Descriptions'!$C$30,'[6]Company Descriptions'!$C$31,'[6]Company Descriptions'!$C$32,'[6]Company Descriptions'!$C$33,'[6]Company Descriptions'!$C$34,'[6]Company Descriptions'!$C$35,'[6]Company Descriptions'!$C$36,'[6]Company Descriptions'!$C$37,'[6]Company Descriptions'!$C$38,'[6]Company Descriptions'!$C$39</definedName>
    <definedName name="__APW_RESTORE_DATA647__" hidden="1">'[3]8'!$D$37,'[3]8'!$E$37</definedName>
    <definedName name="__APW_RESTORE_DATA649__" hidden="1">'[3]8'!$D$39,'[3]8'!$E$39</definedName>
    <definedName name="__APW_RESTORE_DATA651__" hidden="1">'[3]8'!$D$40,'[3]8'!$E$40</definedName>
    <definedName name="__APW_RESTORE_DATA652__" hidden="1">'[6]Company Descriptions'!$A$73,'[6]Company Descriptions'!$A$74,'[6]Company Descriptions'!$A$75,'[6]Company Descriptions'!$A$76,'[6]Company Descriptions'!$A$77,'[6]Company Descriptions'!$A$78,'[6]Company Descriptions'!$A$79,'[6]Company Descriptions'!$A$80,'[6]Company Descriptions'!$A$81,'[6]Company Descriptions'!$A$82,'[6]Company Descriptions'!$A$83,'[6]Company Descriptions'!$A$84,'[6]Company Descriptions'!$A$85,'[6]Company Descriptions'!$A$86</definedName>
    <definedName name="__APW_RESTORE_DATA653__" hidden="1">'[3]8'!$D$42,'[3]8'!$E$42</definedName>
    <definedName name="__APW_RESTORE_DATA655__" hidden="1">'[3]8'!$D$43,'[3]8'!$E$43</definedName>
    <definedName name="__APW_RESTORE_DATA657__" hidden="1">'[3]8'!$D$45,'[3]8'!$E$45</definedName>
    <definedName name="__APW_RESTORE_DATA659__" hidden="1">'[3]8'!$D$46,'[3]8'!$E$46</definedName>
    <definedName name="__APW_RESTORE_DATA661__" hidden="1">'[3]8'!$D$47,'[3]8'!$E$47</definedName>
    <definedName name="__APW_RESTORE_DATA663__" hidden="1">'[3]8'!$D$50,'[3]8'!$E$50</definedName>
    <definedName name="__APW_RESTORE_DATA665__" hidden="1">'[3]8'!$D$52,'[3]8'!$E$52</definedName>
    <definedName name="__APW_RESTORE_DATA7__" hidden="1">'[3]4'!$D$7,'[3]4'!$E$7,'[3]4'!$F$7,'[3]4'!$G$7,'[3]4'!$H$7</definedName>
    <definedName name="__APW_RESTORE_DATA700__" hidden="1">'[3]Company Descriptions'!$A$5,'[3]Company Descriptions'!$A$6,'[3]Company Descriptions'!$A$7,'[3]Company Descriptions'!$A$8,'[3]Company Descriptions'!$A$9,'[3]Company Descriptions'!$A$10,'[3]Company Descriptions'!$A$11,'[3]Company Descriptions'!$A$12,'[3]Company Descriptions'!$A$13,'[3]Company Descriptions'!$A$14,'[3]Company Descriptions'!$A$15,'[3]Company Descriptions'!$A$16,'[3]Company Descriptions'!$A$17,'[3]Company Descriptions'!$A$18,'[3]Company Descriptions'!$A$19</definedName>
    <definedName name="__APW_RESTORE_DATA701__" hidden="1">'[3]Company Descriptions'!$B$5,'[3]Company Descriptions'!$B$6,'[3]Company Descriptions'!$B$7,'[3]Company Descriptions'!$B$8,'[3]Company Descriptions'!$B$9,'[3]Company Descriptions'!$B$10,'[3]Company Descriptions'!$B$11,'[3]Company Descriptions'!$B$12,'[3]Company Descriptions'!$B$13,'[3]Company Descriptions'!$B$14,'[3]Company Descriptions'!$B$15,'[3]Company Descriptions'!$B$16,'[3]Company Descriptions'!$B$17,'[3]Company Descriptions'!$B$18</definedName>
    <definedName name="__APW_RESTORE_DATA702__" hidden="1">'[3]Company Descriptions'!$C$5,'[3]Company Descriptions'!$C$6,'[3]Company Descriptions'!$C$7,'[3]Company Descriptions'!$C$8,'[3]Company Descriptions'!$C$9,'[3]Company Descriptions'!$C$10,'[3]Company Descriptions'!$C$11,'[3]Company Descriptions'!$C$12,'[3]Company Descriptions'!$C$13,'[3]Company Descriptions'!$C$14,'[3]Company Descriptions'!$C$15,'[3]Company Descriptions'!$C$16,'[3]Company Descriptions'!$C$17</definedName>
    <definedName name="__APW_RESTORE_DATA703__" hidden="1">'[3]Company Descriptions'!$A$54,'[3]Company Descriptions'!$A$55,'[3]Company Descriptions'!$A$56,'[3]Company Descriptions'!$A$57,'[3]Company Descriptions'!$A$58,'[3]Company Descriptions'!$A$59,'[3]Company Descriptions'!$A$60,'[3]Company Descriptions'!$A$61,'[3]Company Descriptions'!$A$62</definedName>
    <definedName name="__APW_RESTORE_DATA704__" hidden="1">'[3]Company Descriptions'!$B$54,'[3]Company Descriptions'!$B$55,'[3]Company Descriptions'!$B$56,'[3]Company Descriptions'!$B$57,'[3]Company Descriptions'!$B$58,'[3]Company Descriptions'!$B$59,'[3]Company Descriptions'!$B$60,'[3]Company Descriptions'!$B$61,'[3]Company Descriptions'!$B$62,'[3]Company Descriptions'!$B$63,'[3]Company Descriptions'!$B$64,'[3]Company Descriptions'!$B$65</definedName>
    <definedName name="__APW_RESTORE_DATA705__" hidden="1">'[3]Company Descriptions'!$C$54,'[3]Company Descriptions'!$C$55,'[3]Company Descriptions'!$C$56,'[3]Company Descriptions'!$C$57,'[3]Company Descriptions'!$C$58,'[3]Company Descriptions'!$C$59,'[3]Company Descriptions'!$C$60,'[3]Company Descriptions'!$C$61,'[3]Company Descriptions'!$C$62,'[3]Company Descriptions'!$C$63</definedName>
    <definedName name="__APW_RESTORE_DATA706__" hidden="1">'[3]Company Descriptions'!$A$103,'[3]Company Descriptions'!$A$104,'[3]Company Descriptions'!$A$105,'[3]Company Descriptions'!$A$106,'[3]Company Descriptions'!$A$107,'[3]Company Descriptions'!$A$108,'[3]Company Descriptions'!$A$109,'[3]Company Descriptions'!$A$110,'[3]Company Descriptions'!$A$111,'[3]Company Descriptions'!$A$112,'[3]Company Descriptions'!$A$113,'[3]Company Descriptions'!$A$114,'[3]Company Descriptions'!$A$115,'[3]Company Descriptions'!$A$116</definedName>
    <definedName name="__APW_RESTORE_DATA707__" hidden="1">'[3]Company Descriptions'!$B$103,'[3]Company Descriptions'!$B$104,'[3]Company Descriptions'!$B$105,'[3]Company Descriptions'!$B$106,'[3]Company Descriptions'!$B$107,'[3]Company Descriptions'!$B$108,'[3]Company Descriptions'!$B$109,'[3]Company Descriptions'!$B$110,'[3]Company Descriptions'!$B$111,'[3]Company Descriptions'!$B$112,'[3]Company Descriptions'!$B$113,'[3]Company Descriptions'!$B$114,'[3]Company Descriptions'!$B$115,'[3]Company Descriptions'!$B$116</definedName>
    <definedName name="__APW_RESTORE_DATA824__" hidden="1">'[4]11'!$C$12,'[4]11'!$C$12</definedName>
    <definedName name="__APW_RESTORE_DATA885__" hidden="1">'[4]12'!$C$12,'[4]12'!$C$12</definedName>
    <definedName name="__APW_RESTORE_DATA9__" hidden="1">'[3]5'!$D$7,'[3]5'!$E$7,'[3]5'!$F$7,'[3]5'!$G$7,'[3]5'!$H$7</definedName>
    <definedName name="__APW_RESTORE_DATA946__" hidden="1">'[4]13'!$C$12,'[4]13'!$C$12</definedName>
    <definedName name="__fy97" hidden="1">{#N/A,#N/A,FALSE,"FY97";#N/A,#N/A,FALSE,"FY98";#N/A,#N/A,FALSE,"FY99";#N/A,#N/A,FALSE,"FY00";#N/A,#N/A,FALSE,"FY01"}</definedName>
    <definedName name="__g1"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g4"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ggt67" hidden="1">{"'Vietnam'!$E$21:$W$45","'Vietnam'!$E$21:$W$45"}</definedName>
    <definedName name="__IntlFixupTable" hidden="1">#REF!</definedName>
    <definedName name="__key3" hidden="1">'[7]0012SSA'!#REF!</definedName>
    <definedName name="__M1"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m1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M123"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M4"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M41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mp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mp21"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mp21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mp2123"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mp24"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mp241"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mp3"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mp31"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mp31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mp3123"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mp34"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mp341"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new1"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new1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new123"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new4"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new41"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new41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PL2"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__PL3"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__PL4" hidden="1">{#N/A,#N/A,FALSE,"Report Data";#N/A,#N/A,FALSE,"COMP POOL";#N/A,#N/A,FALSE,"COMP POOL NB95";#N/A,#N/A,FALSE,"COMP POOL NB94"}</definedName>
    <definedName name="__PL5"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__Q1"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Q11"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Q1123"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q1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q123"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Q1234"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Q14"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Q14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Q1423"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q41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qq1"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qq1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qq123"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qq4"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qq41"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qq4123"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r" hidden="1">{"consolidated",#N/A,FALSE,"Sheet1";"cms",#N/A,FALSE,"Sheet1";"fse",#N/A,FALSE,"Sheet1"}</definedName>
    <definedName name="__sss1" hidden="1">{#N/A,#N/A,FALSE,"SUMMARY";#N/A,#N/A,FALSE,"EAC96PLA";#N/A,#N/A,FALSE,"EAC96EXT";#N/A,#N/A,FALSE,"FINSUM";#N/A,#N/A,FALSE,"1996PL";#N/A,#N/A,FALSE,"RISKOP3rd";#N/A,#N/A,FALSE,"RISKTOTAL";#N/A,#N/A,FALSE,"STAFFING";#N/A,#N/A,FALSE,"Balsht"}</definedName>
    <definedName name="__sss12" hidden="1">{#N/A,#N/A,FALSE,"SUMMARY";#N/A,#N/A,FALSE,"EAC96PLA";#N/A,#N/A,FALSE,"EAC96EXT";#N/A,#N/A,FALSE,"FINSUM";#N/A,#N/A,FALSE,"1996PL";#N/A,#N/A,FALSE,"RISKOP3rd";#N/A,#N/A,FALSE,"RISKTOTAL";#N/A,#N/A,FALSE,"STAFFING";#N/A,#N/A,FALSE,"Balsht"}</definedName>
    <definedName name="__sss123" hidden="1">{#N/A,#N/A,FALSE,"SUMMARY";#N/A,#N/A,FALSE,"EAC96PLA";#N/A,#N/A,FALSE,"EAC96EXT";#N/A,#N/A,FALSE,"FINSUM";#N/A,#N/A,FALSE,"1996PL";#N/A,#N/A,FALSE,"RISKOP3rd";#N/A,#N/A,FALSE,"RISKTOTAL";#N/A,#N/A,FALSE,"STAFFING";#N/A,#N/A,FALSE,"Balsht"}</definedName>
    <definedName name="__sss4" hidden="1">{#N/A,#N/A,FALSE,"SUMMARY";#N/A,#N/A,FALSE,"EAC96PLA";#N/A,#N/A,FALSE,"EAC96EXT";#N/A,#N/A,FALSE,"FINSUM";#N/A,#N/A,FALSE,"1996PL";#N/A,#N/A,FALSE,"RISKOP3rd";#N/A,#N/A,FALSE,"RISKTOTAL";#N/A,#N/A,FALSE,"STAFFING";#N/A,#N/A,FALSE,"Balsht"}</definedName>
    <definedName name="__sss41" hidden="1">{#N/A,#N/A,FALSE,"SUMMARY";#N/A,#N/A,FALSE,"EAC96PLA";#N/A,#N/A,FALSE,"EAC96EXT";#N/A,#N/A,FALSE,"FINSUM";#N/A,#N/A,FALSE,"1996PL";#N/A,#N/A,FALSE,"RISKOP3rd";#N/A,#N/A,FALSE,"RISKTOTAL";#N/A,#N/A,FALSE,"STAFFING";#N/A,#N/A,FALSE,"Balsht"}</definedName>
    <definedName name="__t1"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t1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t123"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t4"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t41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t4123"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_t9" hidden="1">{#N/A,#N/A,TRUE,"FD II Portfolio Summary";#N/A,#N/A,TRUE,"Fund II BV";#N/A,#N/A,TRUE,"Fund II FV";#N/A,#N/A,TRUE,"JRI";#N/A,#N/A,TRUE,"NDS";#N/A,#N/A,TRUE,"Weasler";#N/A,#N/A,TRUE,"Stronghaven";#N/A,#N/A,TRUE,"Connor";#N/A,#N/A,TRUE,"Docu";#N/A,#N/A,TRUE,"HWC";#N/A,#N/A,TRUE,"Temple";#N/A,#N/A,TRUE,"FD III Port Summ";#N/A,#N/A,TRUE,"Fund III BV ";#N/A,#N/A,TRUE,"Fund III MV ";#N/A,#N/A,TRUE,"Beacon";#N/A,#N/A,TRUE,"CII";#N/A,#N/A,TRUE,"MCA";#N/A,#N/A,TRUE,"Elm";#N/A,#N/A,TRUE,"Tharco";#N/A,#N/A,TRUE,"Dee H";#N/A,#N/A,TRUE,"Globe";#N/A,#N/A,TRUE,"Hunt Valve";#N/A,#N/A,TRUE,"KBA";#N/A,#N/A,TRUE,"Glassmaster";#N/A,#N/A,TRUE,"MLS";#N/A,#N/A,TRUE,"CBSA";#N/A,#N/A,TRUE,"ACE";#N/A,#N/A,TRUE,"United Central";#N/A,#N/A,TRUE,"Jakel";#N/A,#N/A,TRUE,"Lake City ";#N/A,#N/A,TRUE,"FD IV Portfolio Summary ";#N/A,#N/A,TRUE,"BV Valuation";#N/A,#N/A,TRUE,"Western";#N/A,#N/A,TRUE,"Kranson";#N/A,#N/A,TRUE,"ARC";#N/A,#N/A,TRUE,"Precise"}</definedName>
    <definedName name="__ver1"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__wip2" hidden="1">{TRUE,TRUE,-0.8,-17,483.6,277.2,FALSE,TRUE,TRUE,TRUE,0,1,#N/A,1,#N/A,52.4666666666667,24.0625,1,FALSE,FALSE,3,TRUE,1,FALSE,75,"Swvu.PRESENTATION.","ACwvu.PRESENTATION.",#N/A,FALSE,FALSE,0,0,0.5,0,2,"","",TRUE,FALSE,FALSE,FALSE,1,#N/A,1,1,FALSE,FALSE,"Rwvu.PRESENTATION.",#N/A,FALSE,FALSE,FALSE,1,#N/A,#N/A,FALSE,FALSE,TRUE,TRUE,TRUE}</definedName>
    <definedName name="__wip21" hidden="1">{TRUE,TRUE,-0.8,-17,483.6,277.2,FALSE,TRUE,TRUE,TRUE,0,1,#N/A,1,#N/A,52.4666666666667,24.0625,1,FALSE,FALSE,3,TRUE,1,FALSE,75,"Swvu.PRESENTATION.","ACwvu.PRESENTATION.",#N/A,FALSE,FALSE,0,0,0.5,0,2,"","",TRUE,FALSE,FALSE,FALSE,1,#N/A,1,1,FALSE,FALSE,"Rwvu.PRESENTATION.",#N/A,FALSE,FALSE,FALSE,1,#N/A,#N/A,FALSE,FALSE,TRUE,TRUE,TRUE}</definedName>
    <definedName name="__wip212" hidden="1">{TRUE,TRUE,-0.8,-17,483.6,277.2,FALSE,TRUE,TRUE,TRUE,0,1,#N/A,1,#N/A,52.4666666666667,24.0625,1,FALSE,FALSE,3,TRUE,1,FALSE,75,"Swvu.PRESENTATION.","ACwvu.PRESENTATION.",#N/A,FALSE,FALSE,0,0,0.5,0,2,"","",TRUE,FALSE,FALSE,FALSE,1,#N/A,1,1,FALSE,FALSE,"Rwvu.PRESENTATION.",#N/A,FALSE,FALSE,FALSE,1,#N/A,#N/A,FALSE,FALSE,TRUE,TRUE,TRUE}</definedName>
    <definedName name="__wip2123" hidden="1">{TRUE,TRUE,-0.8,-17,483.6,277.2,FALSE,TRUE,TRUE,TRUE,0,1,#N/A,1,#N/A,52.4666666666667,24.0625,1,FALSE,FALSE,3,TRUE,1,FALSE,75,"Swvu.PRESENTATION.","ACwvu.PRESENTATION.",#N/A,FALSE,FALSE,0,0,0.5,0,2,"","",TRUE,FALSE,FALSE,FALSE,1,#N/A,1,1,FALSE,FALSE,"Rwvu.PRESENTATION.",#N/A,FALSE,FALSE,FALSE,1,#N/A,#N/A,FALSE,FALSE,TRUE,TRUE,TRUE}</definedName>
    <definedName name="__wip24" hidden="1">{TRUE,TRUE,-0.8,-17,483.6,277.2,FALSE,TRUE,TRUE,TRUE,0,1,#N/A,1,#N/A,52.4666666666667,24.0625,1,FALSE,FALSE,3,TRUE,1,FALSE,75,"Swvu.PRESENTATION.","ACwvu.PRESENTATION.",#N/A,FALSE,FALSE,0,0,0.5,0,2,"","",TRUE,FALSE,FALSE,FALSE,1,#N/A,1,1,FALSE,FALSE,"Rwvu.PRESENTATION.",#N/A,FALSE,FALSE,FALSE,1,#N/A,#N/A,FALSE,FALSE,TRUE,TRUE,TRUE}</definedName>
    <definedName name="__wip241" hidden="1">{TRUE,TRUE,-0.8,-17,483.6,277.2,FALSE,TRUE,TRUE,TRUE,0,1,#N/A,1,#N/A,52.4666666666667,24.0625,1,FALSE,FALSE,3,TRUE,1,FALSE,75,"Swvu.PRESENTATION.","ACwvu.PRESENTATION.",#N/A,FALSE,FALSE,0,0,0.5,0,2,"","",TRUE,FALSE,FALSE,FALSE,1,#N/A,1,1,FALSE,FALSE,"Rwvu.PRESENTATION.",#N/A,FALSE,FALSE,FALSE,1,#N/A,#N/A,FALSE,FALSE,TRUE,TRUE,TRUE}</definedName>
    <definedName name="__wip242" hidden="1">{TRUE,TRUE,-0.8,-17,483.6,277.2,FALSE,TRUE,TRUE,TRUE,0,1,#N/A,1,#N/A,52.4666666666667,24.0625,1,FALSE,FALSE,3,TRUE,1,FALSE,75,"Swvu.PRESENTATION.","ACwvu.PRESENTATION.",#N/A,FALSE,FALSE,0,0,0.5,0,2,"","",TRUE,FALSE,FALSE,FALSE,1,#N/A,1,1,FALSE,FALSE,"Rwvu.PRESENTATION.",#N/A,FALSE,FALSE,FALSE,1,#N/A,#N/A,FALSE,FALSE,TRUE,TRUE,TRUE}</definedName>
    <definedName name="__x1" hidden="1">{TRUE,TRUE,-0.8,-17,483.6,277.2,FALSE,TRUE,TRUE,TRUE,0,1,#N/A,1,#N/A,52.4666666666667,24.0625,1,FALSE,FALSE,3,TRUE,1,FALSE,75,"Swvu.PRESENTATION.","ACwvu.PRESENTATION.",#N/A,FALSE,FALSE,0,0,0.5,0,2,"","",TRUE,FALSE,FALSE,FALSE,1,#N/A,1,1,FALSE,FALSE,"Rwvu.PRESENTATION.",#N/A,FALSE,FALSE,FALSE,1,#N/A,#N/A,FALSE,FALSE,TRUE,TRUE,TRUE}</definedName>
    <definedName name="__x12" hidden="1">{TRUE,TRUE,-0.8,-17,483.6,277.2,FALSE,TRUE,TRUE,TRUE,0,1,#N/A,1,#N/A,52.4666666666667,24.0625,1,FALSE,FALSE,3,TRUE,1,FALSE,75,"Swvu.PRESENTATION.","ACwvu.PRESENTATION.",#N/A,FALSE,FALSE,0,0,0.5,0,2,"","",TRUE,FALSE,FALSE,FALSE,1,#N/A,1,1,FALSE,FALSE,"Rwvu.PRESENTATION.",#N/A,FALSE,FALSE,FALSE,1,#N/A,#N/A,FALSE,FALSE,TRUE,TRUE,TRUE}</definedName>
    <definedName name="__x123" hidden="1">{TRUE,TRUE,-0.8,-17,483.6,277.2,FALSE,TRUE,TRUE,TRUE,0,1,#N/A,1,#N/A,52.4666666666667,24.0625,1,FALSE,FALSE,3,TRUE,1,FALSE,75,"Swvu.PRESENTATION.","ACwvu.PRESENTATION.",#N/A,FALSE,FALSE,0,0,0.5,0,2,"","",TRUE,FALSE,FALSE,FALSE,1,#N/A,1,1,FALSE,FALSE,"Rwvu.PRESENTATION.",#N/A,FALSE,FALSE,FALSE,1,#N/A,#N/A,FALSE,FALSE,TRUE,TRUE,TRUE}</definedName>
    <definedName name="__x4" hidden="1">{TRUE,TRUE,-0.8,-17,483.6,277.2,FALSE,TRUE,TRUE,TRUE,0,1,#N/A,1,#N/A,52.4666666666667,24.0625,1,FALSE,FALSE,3,TRUE,1,FALSE,75,"Swvu.PRESENTATION.","ACwvu.PRESENTATION.",#N/A,FALSE,FALSE,0,0,0.5,0,2,"","",TRUE,FALSE,FALSE,FALSE,1,#N/A,1,1,FALSE,FALSE,"Rwvu.PRESENTATION.",#N/A,FALSE,FALSE,FALSE,1,#N/A,#N/A,FALSE,FALSE,TRUE,TRUE,TRUE}</definedName>
    <definedName name="__x412" hidden="1">{TRUE,TRUE,-0.8,-17,483.6,277.2,FALSE,TRUE,TRUE,TRUE,0,1,#N/A,1,#N/A,52.4666666666667,24.0625,1,FALSE,FALSE,3,TRUE,1,FALSE,75,"Swvu.PRESENTATION.","ACwvu.PRESENTATION.",#N/A,FALSE,FALSE,0,0,0.5,0,2,"","",TRUE,FALSE,FALSE,FALSE,1,#N/A,1,1,FALSE,FALSE,"Rwvu.PRESENTATION.",#N/A,FALSE,FALSE,FALSE,1,#N/A,#N/A,FALSE,FALSE,TRUE,TRUE,TRUE}</definedName>
    <definedName name="__x4123" hidden="1">{TRUE,TRUE,-0.8,-17,483.6,277.2,FALSE,TRUE,TRUE,TRUE,0,1,#N/A,1,#N/A,52.4666666666667,24.0625,1,FALSE,FALSE,3,TRUE,1,FALSE,75,"Swvu.PRESENTATION.","ACwvu.PRESENTATION.",#N/A,FALSE,FALSE,0,0,0.5,0,2,"","",TRUE,FALSE,FALSE,FALSE,1,#N/A,1,1,FALSE,FALSE,"Rwvu.PRESENTATION.",#N/A,FALSE,FALSE,FALSE,1,#N/A,#N/A,FALSE,FALSE,TRUE,TRUE,TRUE}</definedName>
    <definedName name="__xx1" hidden="1">{TRUE,TRUE,-0.8,-17,483.6,277.2,FALSE,TRUE,TRUE,TRUE,0,1,#N/A,1,#N/A,52.4666666666667,24.0625,1,FALSE,FALSE,3,TRUE,1,FALSE,75,"Swvu.PRESENTATION.","ACwvu.PRESENTATION.",#N/A,FALSE,FALSE,0,0,0.5,0,2,"","",TRUE,FALSE,FALSE,FALSE,1,#N/A,1,1,FALSE,FALSE,"Rwvu.PRESENTATION.",#N/A,FALSE,FALSE,FALSE,1,#N/A,#N/A,FALSE,FALSE,TRUE,TRUE,TRUE}</definedName>
    <definedName name="__xx12" hidden="1">{TRUE,TRUE,-0.8,-17,483.6,277.2,FALSE,TRUE,TRUE,TRUE,0,1,#N/A,1,#N/A,52.4666666666667,24.0625,1,FALSE,FALSE,3,TRUE,1,FALSE,75,"Swvu.PRESENTATION.","ACwvu.PRESENTATION.",#N/A,FALSE,FALSE,0,0,0.5,0,2,"","",TRUE,FALSE,FALSE,FALSE,1,#N/A,1,1,FALSE,FALSE,"Rwvu.PRESENTATION.",#N/A,FALSE,FALSE,FALSE,1,#N/A,#N/A,FALSE,FALSE,TRUE,TRUE,TRUE}</definedName>
    <definedName name="__xx123" hidden="1">{TRUE,TRUE,-0.8,-17,483.6,277.2,FALSE,TRUE,TRUE,TRUE,0,1,#N/A,1,#N/A,52.4666666666667,24.0625,1,FALSE,FALSE,3,TRUE,1,FALSE,75,"Swvu.PRESENTATION.","ACwvu.PRESENTATION.",#N/A,FALSE,FALSE,0,0,0.5,0,2,"","",TRUE,FALSE,FALSE,FALSE,1,#N/A,1,1,FALSE,FALSE,"Rwvu.PRESENTATION.",#N/A,FALSE,FALSE,FALSE,1,#N/A,#N/A,FALSE,FALSE,TRUE,TRUE,TRUE}</definedName>
    <definedName name="__xx1234" hidden="1">{TRUE,TRUE,-0.8,-17,483.6,277.2,FALSE,TRUE,TRUE,TRUE,0,1,#N/A,1,#N/A,52.4666666666667,24.0625,1,FALSE,FALSE,3,TRUE,1,FALSE,75,"Swvu.PRESENTATION.","ACwvu.PRESENTATION.",#N/A,FALSE,FALSE,0,0,0.5,0,2,"","",TRUE,FALSE,FALSE,FALSE,1,#N/A,1,1,FALSE,FALSE,"Rwvu.PRESENTATION.",#N/A,FALSE,FALSE,FALSE,1,#N/A,#N/A,FALSE,FALSE,TRUE,TRUE,TRUE}</definedName>
    <definedName name="__xx4" hidden="1">{TRUE,TRUE,-0.8,-17,483.6,277.2,FALSE,TRUE,TRUE,TRUE,0,1,#N/A,1,#N/A,52.4666666666667,24.0625,1,FALSE,FALSE,3,TRUE,1,FALSE,75,"Swvu.PRESENTATION.","ACwvu.PRESENTATION.",#N/A,FALSE,FALSE,0,0,0.5,0,2,"","",TRUE,FALSE,FALSE,FALSE,1,#N/A,1,1,FALSE,FALSE,"Rwvu.PRESENTATION.",#N/A,FALSE,FALSE,FALSE,1,#N/A,#N/A,FALSE,FALSE,TRUE,TRUE,TRUE}</definedName>
    <definedName name="__xx412" hidden="1">{TRUE,TRUE,-0.8,-17,483.6,277.2,FALSE,TRUE,TRUE,TRUE,0,1,#N/A,1,#N/A,52.4666666666667,24.0625,1,FALSE,FALSE,3,TRUE,1,FALSE,75,"Swvu.PRESENTATION.","ACwvu.PRESENTATION.",#N/A,FALSE,FALSE,0,0,0.5,0,2,"","",TRUE,FALSE,FALSE,FALSE,1,#N/A,1,1,FALSE,FALSE,"Rwvu.PRESENTATION.",#N/A,FALSE,FALSE,FALSE,1,#N/A,#N/A,FALSE,FALSE,TRUE,TRUE,TRUE}</definedName>
    <definedName name="_1__123Graph_ACHART_10" hidden="1">'[8]Variance Sum '!#REF!</definedName>
    <definedName name="_1__123Graph_BCHART_1" hidden="1">'[9]HOSPICE OPSUM'!#REF!</definedName>
    <definedName name="_10__123Graph_ACHART_2" hidden="1">'[8]Variance Sum '!#REF!</definedName>
    <definedName name="_10__123Graph_ACHART_9" hidden="1">'[8]Variance Sum '!#REF!</definedName>
    <definedName name="_101__123Graph_XCHART_1" hidden="1">'[2]Historical IS'!#REF!</definedName>
    <definedName name="_106__123Graph_XCHART_3" hidden="1">'[2]Historical IS'!#REF!</definedName>
    <definedName name="_109__123Graph_ACHART_8" hidden="1">'[8]Variance Sum '!#REF!</definedName>
    <definedName name="_11__123Graph_ACHART_1" hidden="1">'[2]Historical IS'!#REF!</definedName>
    <definedName name="_11__123Graph_BChart_1A" hidden="1">'[10]19'!#REF!</definedName>
    <definedName name="_111__123Graph_XCHART_4" hidden="1">'[2]Historical IS'!#REF!</definedName>
    <definedName name="_116__123Graph_XCHART_8" hidden="1">'[2]Historical IS'!#REF!</definedName>
    <definedName name="_12__123Graph_ACHART_10" hidden="1">'[8]Variance Sum '!#REF!</definedName>
    <definedName name="_12__123Graph_CChart_1A" hidden="1">'[10]19'!#REF!</definedName>
    <definedName name="_121__123Graph_ACHART_9" hidden="1">'[8]Variance Sum '!#REF!</definedName>
    <definedName name="_12345" hidden="1">'[2]Historical IS'!#REF!</definedName>
    <definedName name="_13__123Graph_ACHART_3" hidden="1">'[8]Variance Sum '!#REF!</definedName>
    <definedName name="_13__123Graph_LBL_ACHART_10" hidden="1">'[8]Variance Sum '!#REF!</definedName>
    <definedName name="_134__123Graph_BChart_1A" hidden="1">'[10]19'!#REF!</definedName>
    <definedName name="_14__123Graph_XCHART_10" hidden="1">'[8]Variance Sum '!#REF!</definedName>
    <definedName name="_147__123Graph_CChart_1A" hidden="1">'[10]19'!#REF!</definedName>
    <definedName name="_15__123Graph_XChart_1A" hidden="1">'[10]19'!#REF!</definedName>
    <definedName name="_159__123Graph_LBL_ACHART_10" hidden="1">'[8]Variance Sum '!#REF!</definedName>
    <definedName name="_16__123Graph_ACHART_3" hidden="1">'[2]Historical IS'!#REF!</definedName>
    <definedName name="_16__123Graph_ACHART_4" hidden="1">'[8]Variance Sum '!#REF!</definedName>
    <definedName name="_16__123Graph_XCHART_2" hidden="1">'[8]Variance Sum '!#REF!</definedName>
    <definedName name="_17__123Graph_XCHART_3" hidden="1">'[8]Variance Sum '!#REF!</definedName>
    <definedName name="_171__123Graph_XCHART_10" hidden="1">'[8]Variance Sum '!#REF!</definedName>
    <definedName name="_18__123Graph_XCHART_4" hidden="1">'[8]Variance Sum '!#REF!</definedName>
    <definedName name="_184__123Graph_XChart_1A" hidden="1">'[10]19'!#REF!</definedName>
    <definedName name="_19__123Graph_ACHART_5" hidden="1">'[8]Variance Sum '!#REF!</definedName>
    <definedName name="_19__123Graph_XCHART_5" hidden="1">'[8]Variance Sum '!#REF!</definedName>
    <definedName name="_196__123Graph_XCHART_2" hidden="1">'[8]Variance Sum '!#REF!</definedName>
    <definedName name="_2__123Graph_AChart_1A" hidden="1">'[10]19'!#REF!</definedName>
    <definedName name="_20__123Graph_XCHART_6" hidden="1">'[8]Variance Sum '!#REF!</definedName>
    <definedName name="_208__123Graph_XCHART_3" hidden="1">'[8]Variance Sum '!#REF!</definedName>
    <definedName name="_21__123Graph_ACHART_4" hidden="1">'[2]Historical IS'!#REF!</definedName>
    <definedName name="_21__123Graph_XCHART_7" hidden="1">'[8]Variance Sum '!#REF!</definedName>
    <definedName name="_22__123Graph_ACHART_6" hidden="1">'[8]Variance Sum '!#REF!</definedName>
    <definedName name="_22__123Graph_XCHART_8" hidden="1">'[8]Variance Sum '!#REF!</definedName>
    <definedName name="_220__123Graph_XCHART_4" hidden="1">'[8]Variance Sum '!#REF!</definedName>
    <definedName name="_23__123Graph_XCHART_9" hidden="1">'[8]Variance Sum '!#REF!</definedName>
    <definedName name="_232__123Graph_XCHART_5" hidden="1">'[8]Variance Sum '!#REF!</definedName>
    <definedName name="_234_x" hidden="1">'[11]OPERATING EXPS.'!#REF!</definedName>
    <definedName name="_244__123Graph_XCHART_6" hidden="1">'[8]Variance Sum '!#REF!</definedName>
    <definedName name="_25__123Graph_AChart_1A" hidden="1">'[10]19'!#REF!</definedName>
    <definedName name="_25__123Graph_ACHART_7" hidden="1">'[8]Variance Sum '!#REF!</definedName>
    <definedName name="_256__123Graph_XCHART_7" hidden="1">'[8]Variance Sum '!#REF!</definedName>
    <definedName name="_26__123Graph_ACHART_8" hidden="1">'[2]Historical IS'!#REF!</definedName>
    <definedName name="_268__123Graph_XCHART_8" hidden="1">'[8]Variance Sum '!#REF!</definedName>
    <definedName name="_28__123Graph_ACHART_8" hidden="1">'[8]Variance Sum '!#REF!</definedName>
    <definedName name="_280__123Graph_XCHART_9" hidden="1">'[8]Variance Sum '!#REF!</definedName>
    <definedName name="_3__123Graph_ACHART_10" hidden="1">'[8]Variance Sum '!#REF!</definedName>
    <definedName name="_3__123Graph_ACHART_2" hidden="1">'[8]Variance Sum '!#REF!</definedName>
    <definedName name="_31__123Graph_ACHART_9" hidden="1">'[8]Variance Sum '!#REF!</definedName>
    <definedName name="_31__123Graph_BCHART_1" hidden="1">'[2]Historical IS'!#REF!</definedName>
    <definedName name="_35__123Graph_BChart_1A" hidden="1">'[10]19'!#REF!</definedName>
    <definedName name="_36__123Graph_BCHART_3" hidden="1">'[2]Historical IS'!#REF!</definedName>
    <definedName name="_37__123Graph_ACHART_2" hidden="1">'[8]Variance Sum '!#REF!</definedName>
    <definedName name="_39__123Graph_CChart_1A" hidden="1">'[10]19'!#REF!</definedName>
    <definedName name="_4__123Graph_ACHART_3" hidden="1">'[8]Variance Sum '!#REF!</definedName>
    <definedName name="_41__123Graph_BCHART_4" hidden="1">'[2]Historical IS'!#REF!</definedName>
    <definedName name="_42__123Graph_LBL_ACHART_10" hidden="1">'[8]Variance Sum '!#REF!</definedName>
    <definedName name="_45__123Graph_XCHART_10" hidden="1">'[8]Variance Sum '!#REF!</definedName>
    <definedName name="_46__123Graph_BCHART_8" hidden="1">'[2]Historical IS'!#REF!</definedName>
    <definedName name="_49__123Graph_ACHART_3" hidden="1">'[8]Variance Sum '!#REF!</definedName>
    <definedName name="_49__123Graph_XChart_1A" hidden="1">'[10]19'!#REF!</definedName>
    <definedName name="_5__123Graph_ACHART_4" hidden="1">'[8]Variance Sum '!#REF!</definedName>
    <definedName name="_51__123Graph_CCHART_1" hidden="1">'[2]Historical IS'!#REF!</definedName>
    <definedName name="_52__123Graph_XCHART_2" hidden="1">'[8]Variance Sum '!#REF!</definedName>
    <definedName name="_55__123Graph_XCHART_3" hidden="1">'[8]Variance Sum '!#REF!</definedName>
    <definedName name="_56__123Graph_CCHART_3" hidden="1">'[2]Historical IS'!#REF!</definedName>
    <definedName name="_58__123Graph_XCHART_4" hidden="1">'[8]Variance Sum '!#REF!</definedName>
    <definedName name="_583IQ___SET_WRITEDOWN_INS" hidden="1">"c59"</definedName>
    <definedName name="_6__123Graph_ACHART_5" hidden="1">'[8]Variance Sum '!#REF!</definedName>
    <definedName name="_61__123Graph_ACHART_4" hidden="1">'[8]Variance Sum '!#REF!</definedName>
    <definedName name="_61__123Graph_CCHART_8" hidden="1">'[2]Historical IS'!#REF!</definedName>
    <definedName name="_61__123Graph_XCHART_5" hidden="1">'[8]Variance Sum '!#REF!</definedName>
    <definedName name="_64__123Graph_XCHART_6" hidden="1">'[8]Variance Sum '!#REF!</definedName>
    <definedName name="_66__123Graph_DCHART_1" hidden="1">'[2]Historical IS'!#REF!</definedName>
    <definedName name="_67__123Graph_XCHART_7" hidden="1">'[8]Variance Sum '!#REF!</definedName>
    <definedName name="_7__123Graph_AChart_1A" hidden="1">'[10]19'!#REF!</definedName>
    <definedName name="_7__123Graph_ACHART_6" hidden="1">'[8]Variance Sum '!#REF!</definedName>
    <definedName name="_70__123Graph_XCHART_8" hidden="1">'[8]Variance Sum '!#REF!</definedName>
    <definedName name="_71__123Graph_DCHART_8" hidden="1">'[2]Historical IS'!#REF!</definedName>
    <definedName name="_73__123Graph_ACHART_5" hidden="1">'[8]Variance Sum '!#REF!</definedName>
    <definedName name="_73__123Graph_XCHART_9" hidden="1">'[8]Variance Sum '!#REF!</definedName>
    <definedName name="_76__123Graph_LBL_ACHART_3" hidden="1">'[2]Historical IS'!#REF!</definedName>
    <definedName name="_8__123Graph_ACHART_7" hidden="1">'[8]Variance Sum '!#REF!</definedName>
    <definedName name="_81__123Graph_LBL_ACHART_4" hidden="1">'[2]Historical IS'!#REF!</definedName>
    <definedName name="_85__123Graph_ACHART_6" hidden="1">'[8]Variance Sum '!#REF!</definedName>
    <definedName name="_86__123Graph_LBL_BCHART_3" hidden="1">'[2]Historical IS'!#REF!</definedName>
    <definedName name="_9__123Graph_ACHART_8" hidden="1">'[8]Variance Sum '!#REF!</definedName>
    <definedName name="_91__123Graph_LBL_BCHART_4" hidden="1">'[2]Historical IS'!#REF!</definedName>
    <definedName name="_96__123Graph_LBL_CCHART_3" hidden="1">'[2]Historical IS'!#REF!</definedName>
    <definedName name="_97__123Graph_ACHART_7" hidden="1">'[8]Variance Sum '!#REF!</definedName>
    <definedName name="_ad2" hidden="1">{#N/A,#N/A,FALSE,"INDEX 23%";#N/A,#N/A,FALSE,"Sheet 3 23%";#N/A,#N/A,FALSE,"CONSIDER 23%";#N/A,#N/A,FALSE,"SALSUM 23%";#N/A,#N/A,FALSE,"CONSIDER 23%";#N/A,#N/A,FALSE,"SAVE3 23%"}</definedName>
    <definedName name="_APW_RESTORE_DATA1069" hidden="1">'[4]15'!$C$12,'[4]15'!$C$12</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0</definedName>
    <definedName name="_AtRisk_SimSetting_ReportsList" hidden="1">0</definedName>
    <definedName name="_AtRisk_SimSetting_SimNameCount" hidden="1">0</definedName>
    <definedName name="_AtRisk_SimSetting_SmartSensitivityAnalysisEnabled" hidden="1">FALSE</definedName>
    <definedName name="_AtRisk_SimSetting_StdRecalcBehavior" hidden="1">0</definedName>
    <definedName name="_AtRisk_SimSetting_StdRecalcWithoutRiskStatic" hidden="1">0</definedName>
    <definedName name="_AtRisk_SimSetting_StdRecalcWithoutRiskStaticPercentile" hidden="1">0.5</definedName>
    <definedName name="_bdm.00EC971BF37311D6B67A0010A48BFF38.edm" hidden="1">'[12]FDCC Segment Analysis'!$A$1:$IV$65536</definedName>
    <definedName name="_bdm.03D87D66EE9C4708BEA523340DDB1D70.edm" hidden="1">'[13]EBITDA Margin'!$A:$IV</definedName>
    <definedName name="_bdm.05906B188E6A444082AB012DF78D1B67.edm" hidden="1">[14]Sales!$A:$IV</definedName>
    <definedName name="_bdm.059A04CEAB6841FD8376385191BA7A2B.edm" hidden="1">#REF!</definedName>
    <definedName name="_bdm.05AD755AE1B644BCB6FF7AF6D6C94EE7.edm" hidden="1">#REF!</definedName>
    <definedName name="_bdm.074EB0C6AAE811D6B66B0010A4863BD8.edm" hidden="1">#REF!</definedName>
    <definedName name="_bdm.0B5E4A07F78E4E3E923312BD37FD77A2.edm" hidden="1">'[15]EV to EBITDA'!$A$1:$IV$65536</definedName>
    <definedName name="_bdm.0C33AFDBAA8C44C1AA5AECDF1A0CF481.edm" hidden="1">#REF!</definedName>
    <definedName name="_bdm.0D9406D4DF7248D891E65992B6EED3C4.edm" hidden="1">'[13]2007 PE'!$A:$IV</definedName>
    <definedName name="_bdm.0E72569B534E450BBDD4D4C08A228512.edm" hidden="1">#REF!</definedName>
    <definedName name="_bdm.0F288D482B984B9FB7CF701B327B593C.edm" hidden="1">#REF!</definedName>
    <definedName name="_bdm.0F9C06B7D3BB4D5DA957BA5664F6B0BD.edm" hidden="1">#REF!</definedName>
    <definedName name="_bdm.0FCCD82E92174F49BA510BC58EA65A32.edm" hidden="1">'[16]Bond Tend-Converts  &amp; Term Loan'!$A:$IV</definedName>
    <definedName name="_bdm.14263D1F2D814D5EB1F95B1D6957384D.edm" hidden="1">#REF!</definedName>
    <definedName name="_bdm.14D650A9568545CDA455DBB05600EB1A.edm" hidden="1">#REF!</definedName>
    <definedName name="_bdm.1742263542124AF3BCE865208D9E404D.edm" hidden="1">#REF!</definedName>
    <definedName name="_bdm.17BDBAFA96E3414AADD23A3AB8ADB20D.edm" hidden="1">#REF!</definedName>
    <definedName name="_bdm.196E2C1A7BD14EB9BA42E1F187F09491.edm" hidden="1">#REF!</definedName>
    <definedName name="_bdm.1AEA78CBDF4C4DAC8E32E61EF1B11F6E.edm" hidden="1">'[13]EV-EBITDA'!$A:$IV</definedName>
    <definedName name="_bdm.1D220B6B5B164370A3CF21AC7A43A0CE.edm" hidden="1">#REF!</definedName>
    <definedName name="_bdm.1E978051F71841AB88DBFD5F9C9014EA.edm" hidden="1">#REF!</definedName>
    <definedName name="_bdm.206C2D94AA3711D6B64A0010A494EFA8.edm" hidden="1">'[17]EPS Chart_CRNv2'!$A$1:$IV$65536</definedName>
    <definedName name="_bdm.206C2DBCAA3711D6B64A0010A494EFA8.edm" hidden="1">#REF!</definedName>
    <definedName name="_bdm.218FC2502F2042DBAA48A34C2C2E472A.edm" hidden="1">'[18]Operating Expenses'!$A:$IV</definedName>
    <definedName name="_bdm.21BD3C68137B432897A83FDAA840A4F7.edm" hidden="1">'[19]Proj Segments'!$A:$IV</definedName>
    <definedName name="_bdm.2398C53567284E5E8937DD13BB789BD3.edm" hidden="1">'[20]Financials 2'!$A$1:$IV$65536</definedName>
    <definedName name="_bdm.25A9C63C58E0417DB5AA529D4513182D.edm" hidden="1">#REF!</definedName>
    <definedName name="_bdm.274B0D3A6F384C2EBB51DA0832E6C5F3.edm" hidden="1">'[16]Bond Tender -Partial'!$A:$IV</definedName>
    <definedName name="_bdm.27AF6D5BF45F4FA6A484C424DED4890F.edm" hidden="1">#REF!</definedName>
    <definedName name="_bdm.28F3C3B79E43484AA41A87D12ADB61B5.edm" hidden="1">'[15]2003 to 2005 Debt Maturities'!$A$1:$IV$65536</definedName>
    <definedName name="_bdm.29B0110651EC41F8AA7D00F490BD88A3.edm" hidden="1">#REF!</definedName>
    <definedName name="_bdm.29B6C90491534050B2C5F5D0FAC008D1.edm" hidden="1">'[21]Turner Industries'!$A$1:$IV$65536</definedName>
    <definedName name="_bdm.2A5234D8A73011D6B6510010A48BFF38.edm" hidden="1">#REF!</definedName>
    <definedName name="_bdm.2C62F0F9A76D482C81350F72E774BA90.edm" hidden="1">#REF!</definedName>
    <definedName name="_bdm.2C72CEEE222D4D34B105F10FCC846016.edm" hidden="1">#REF!</definedName>
    <definedName name="_bdm.2F27BB94C070456CA7A2B5CADFA5D872.edm" hidden="1">#REF!</definedName>
    <definedName name="_bdm.2F7A28C715A34E59ACD47BF4ACFF5BEC.edm" hidden="1">#REF!</definedName>
    <definedName name="_bdm.2FDFBF0EBFB648DBA7942CF3DD0D5723.edm" hidden="1">#REF!</definedName>
    <definedName name="_bdm.300AD74A4CB340EC819E80CB01F466A0.edm" hidden="1">[15]PE!$A$1:$IV$65536</definedName>
    <definedName name="_bdm.321461BAC40D4545B76FDBACCB2D1F7F.edm" hidden="1">[13]Graphs!$A:$IV</definedName>
    <definedName name="_bdm.327C600634DB461DA572D3017DFAF420.edm" hidden="1">#REF!</definedName>
    <definedName name="_bdm.327EA03D3A584F82A302CFE810FD977E.edm" hidden="1">'[22]CPS Revenue Breakdown'!$A$1:$IV$65536</definedName>
    <definedName name="_bdm.329FD9CDA97C40029C4A921D6224414B.edm" hidden="1">[15]ROIC!$A$1:$IV$65536</definedName>
    <definedName name="_bdm.3540590B26A94C0A8576FDB7DB8C4AF1.edm" hidden="1">#REF!</definedName>
    <definedName name="_bdm.367EF29020F54464A604B6D1C035A4CE.edm" hidden="1">'[14]N.A. Beverages'!$A:$IV</definedName>
    <definedName name="_bdm.3803A7941AB5419A8F5B3F22659B0C31.edm" hidden="1">#REF!</definedName>
    <definedName name="_bdm.39C9E15CE9D24374A40E40FCDF6B0E3F.edm" hidden="1">[21]KBR!$A$1:$IV$65536</definedName>
    <definedName name="_bdm.3D8DD8A196234B238B135DBBF4C005CA.edm" hidden="1">'[16]Credit Ratings'!$A:$IV</definedName>
    <definedName name="_bdm.40007D5D40F74A8AAAA78F502D9A0882.edm" hidden="1">'[16]Bond Tender -December'!$A:$IV</definedName>
    <definedName name="_bdm.43BEFD54E5614A47BA6CC71AF25685D4.edm" hidden="1">[23]Preslinks!$A$1:$IV$65536</definedName>
    <definedName name="_bdm.475844AEC35A11D6B6A80010A4860669.edm" hidden="1">#REF!</definedName>
    <definedName name="_bdm.479675BA8C4D495DBE75011ED53CF4E3.edm" hidden="1">'[14]Snacks and Cereals with EBITDA'!$A:$IV</definedName>
    <definedName name="_bdm.4DC3AE1E0F744F5D9EF18EA21D885678.edm" hidden="1">'[15]Float vs Fixed Debt'!$A$1:$IV$65536</definedName>
    <definedName name="_bdm.52D07BF78B6A4374AEFFF1768349FFED.edm" hidden="1">'[14]Valuation Matrix'!$A:$IV</definedName>
    <definedName name="_bdm.5899DA80924A4C1182E5C7D6095DD314.edm" hidden="1">#REF!</definedName>
    <definedName name="_bdm.5A04ECE0D0564824BCBF65944AC5692F.edm" hidden="1">'[16]Bond Tender -September'!$A:$IV</definedName>
    <definedName name="_bdm.5AF8C68B1B4D4725A2EF100AD746D415.edm" hidden="1">#REF!</definedName>
    <definedName name="_bdm.5C515283C3844DE7B59A1A3C7E357272.edm" hidden="1">#REF!</definedName>
    <definedName name="_bdm.5C6D0D9D93BD4742A18A5B8A51E9F99E.edm" hidden="1">#REF!</definedName>
    <definedName name="_bdm.5CB97DDBD8B04992BBEEE01D4E5D4153.edm" hidden="1">#REF!</definedName>
    <definedName name="_bdm.5D8D55B204CB487ABFE89E021F786C24.edm" hidden="1">#REF!</definedName>
    <definedName name="_bdm.5DB964F708F7494C97ED464D4564975A.edm" hidden="1">#REF!</definedName>
    <definedName name="_bdm.5E53A581DBA5465189E3F86D6F558BBE.edm" hidden="1">#REF!</definedName>
    <definedName name="_bdm.635BC897BE9843D6A2C05F29B3D114D3.edm" hidden="1">'[24]Accretion Output'!$A$1:$IV$65536</definedName>
    <definedName name="_bdm.6439EF6C1B7947B697BEA44180D08C14.edm" hidden="1">'[13]Cap Structure'!$A:$IV</definedName>
    <definedName name="_bdm.64958CF40B3D4803B3763DFFA32FEA8F.edm" hidden="1">#REF!</definedName>
    <definedName name="_bdm.65E45162282845EDBAC926617876E467.edm" hidden="1">'[25]IS - RSM Format'!$A:$IV</definedName>
    <definedName name="_bdm.680534A8CE05489CAF305B50B8D9395C.edm" hidden="1">#REF!</definedName>
    <definedName name="_bdm.68C63F4515314BF89862B5A20C1BD7F8.edm" hidden="1">'[24]NewCo to RLRN'!$A$1:$IV$65536</definedName>
    <definedName name="_bdm.6B93DC17073148DCB5B12F9DC9711371.edm" hidden="1">[16]EBITDA!$A:$IV</definedName>
    <definedName name="_bdm.6F44DF6EBF3D4432A71DF03D4DA26537.edm" hidden="1">#REF!</definedName>
    <definedName name="_bdm.726808AF6ACB495FA1B21036DFA75F1F.edm" hidden="1">'[24]Projections vs Consensus'!$A$1:$IV$65536</definedName>
    <definedName name="_bdm.7281F6A5FAA1459CA054B0A9014DFCCB.edm" hidden="1">[14]EBITDA!$A:$IV</definedName>
    <definedName name="_bdm.7402D68543554D3F9E6020D8D75E922D.edm" hidden="1">#REF!</definedName>
    <definedName name="_bdm.75AEB8ED3BB74DDAAF13881E19CF0474.edm" hidden="1">'[21]FLR by Market'!$A$1:$IV$65536</definedName>
    <definedName name="_bdm.7642D67D3A4649329119F37E5AF35977.edm" hidden="1">#REF!</definedName>
    <definedName name="_bdm.76CB26C38BD6425B8EF13D4F9F050D8C.edm" hidden="1">'[22]CPS Organic Growth'!$A$1:$IV$65536</definedName>
    <definedName name="_bdm.77CA350A03D2489DBB902CDB2CC7E9F3.edm" hidden="1">#REF!</definedName>
    <definedName name="_bdm.77E3DB1B6A6448A88B71EC33708EDC78.edm" hidden="1">[21]Claims!$A$1:$IV$65536</definedName>
    <definedName name="_bdm.78B77DCD689A43EC883A79537C2E8408.edm" hidden="1">#REF!</definedName>
    <definedName name="_bdm.7BF116DE38A64470B4E18265DDE92DC0.edm" hidden="1">#REF!</definedName>
    <definedName name="_bdm.7C94300BA80D11D6B6520010A48BFF38.edm" hidden="1">#REF!</definedName>
    <definedName name="_bdm.803667C105C14884B5A6CB9298713468.edm" hidden="1">[15]MDC!$A$1:$IV$65536</definedName>
    <definedName name="_bdm.87B961DA449147019B127CB030FB395D.edm" hidden="1">'[16]PE 2007'!$A:$IV</definedName>
    <definedName name="_bdm.8BF2AEA7EF6D48A08BF046805387368F.edm" hidden="1">'[16]EPS Impact - Converts'!$A:$IV</definedName>
    <definedName name="_bdm.8EDB28874E7740DAB3588584BA6B3AC0.edm" hidden="1">'[19]Forecasted IS'!$A:$IV</definedName>
    <definedName name="_bdm.9632FA047B6C4BD6A9EC28180C36ECC2.edm" hidden="1">'[16]EPS Impact - September'!$A:$IV</definedName>
    <definedName name="_bdm.983AC8FF6A984882AED2CBB174642E2F.edm" hidden="1">'[15]EBIT Margin'!$A$1:$IV$65536</definedName>
    <definedName name="_bdm.98509675FE304640BD0099E41768A4DB.edm" hidden="1">#REF!</definedName>
    <definedName name="_bdm.98A6FF5E6E104127A4B3CE93863956AF.edm" hidden="1">#REF!</definedName>
    <definedName name="_bdm.9CDC35CDB7B143079762F320F757C403.edm" hidden="1">#REF!</definedName>
    <definedName name="_bdm.9ECB63A12E9F4B9C88C18E0F4ACCFD11.edm" hidden="1">#REF!</definedName>
    <definedName name="_bdm.A00643E6A705476084A5F584F5934ED2.edm" hidden="1">'[22]Financials (DMRC)'!$A$1:$IV$65536</definedName>
    <definedName name="_bdm.A5079CC3AD6E11D6B69B0010A4860669.edm" hidden="1">#REF!</definedName>
    <definedName name="_bdm.A5ACD67A37814D1AB59C856D8B6F2DF0.edm" hidden="1">#REF!</definedName>
    <definedName name="_bdm.A835AB8BC6DC49ACA93174F81142BACB.edm" hidden="1">#REF!</definedName>
    <definedName name="_bdm.A9433F36D27E42998843D0702B3398CD.edm" hidden="1">#REF!</definedName>
    <definedName name="_bdm.AFA5325CABEF411D973B2A96C516455C.edm" hidden="1">'[16]EPS Impact-Converts &amp; Term Loan'!$A:$IV</definedName>
    <definedName name="_bdm.B4A5301D855B4842B954C40E18BCDFE1.edm" hidden="1">#REF!</definedName>
    <definedName name="_bdm.B5AA4D493B8F4944831CC7956F823060.edm" hidden="1">'[14]KFT Cap Table'!$A:$IV</definedName>
    <definedName name="_bdm.B5E1CE290D664EC9908CE120B7DDB7AD.edm" hidden="1">'[26]Output_Revenue Bridge'!$1:$1048576</definedName>
    <definedName name="_bdm.B91BF0A48D364AFE9B706DF758CA7B5B.edm" hidden="1">#REF!</definedName>
    <definedName name="_bdm.B9A660B732094214BD8FD30C78D1832C.edm" hidden="1">'[14]Projected IS'!$A:$IV</definedName>
    <definedName name="_bdm.BA759280F5E749B5B422ACEA85F12DF4.edm" hidden="1">'[15]Price to BV'!$A$1:$IV$65536</definedName>
    <definedName name="_bdm.BC9B0001F6A643819780F058D87629FE.edm" hidden="1">#REF!</definedName>
    <definedName name="_bdm.BD31A80AEEEA484CB8BF6204D87FC893.edm" hidden="1">'[21]Foster Wheeler'!$A$1:$IV$65536</definedName>
    <definedName name="_bdm.BE1138ED4F2C4D458D42DB1603A7BEBC.edm" hidden="1">#REF!</definedName>
    <definedName name="_bdm.C0D40696085E49099831902D538DE4D4.edm" hidden="1">#REF!</definedName>
    <definedName name="_bdm.C188DEB9EA794D2B9424146E2B96FFB1.edm" hidden="1">'[16]EPS Impact - Partial'!$A:$IV</definedName>
    <definedName name="_bdm.C194714595F14520AA52E6501AEC9C62.edm" hidden="1">#REF!</definedName>
    <definedName name="_bdm.C3134772A95044C0BBF726C26494B80A.edm" hidden="1">#REF!</definedName>
    <definedName name="_bdm.C3E13177535448438E150830D06FAD0D.edm" hidden="1">[24]Projections!$A$1:$IV$65536</definedName>
    <definedName name="_bdm.C44E31DF6C60426E880C72CDF290FE31.edm" hidden="1">[19]Pet!$A:$IV</definedName>
    <definedName name="_bdm.C5EDB231EACF4933A91709BEAB7F261C.edm" hidden="1">'[27]WACC Analysis Output'!$A:$IV</definedName>
    <definedName name="_bdm.C7B3922953C6426985C1620C7A3C7EDA.edm" hidden="1">#REF!</definedName>
    <definedName name="_bdm.C7CC55C9ABCC45E884F97F9F2E3F4C20.edm" hidden="1">'[14]Historical IS'!$A:$IV</definedName>
    <definedName name="_bdm.C91F5F3D079A4D32A04223D4D2D0D2EF.edm" hidden="1">[14]Europe!$A:$IV</definedName>
    <definedName name="_bdm.CB259BD4849049109A20B61D26E7B3A1.edm" hidden="1">#REF!</definedName>
    <definedName name="_bdm.CCEAF1C7CD844F1680C21E598238AD7E.edm" hidden="1">'[16]EPS Impact - December'!$A:$IV</definedName>
    <definedName name="_bdm.CD68F174392445A1AAD2D748A8B8E2DA.edm" hidden="1">#REF!</definedName>
    <definedName name="_bdm.CD7D288B5176451BBC3359C071E017A8.edm" hidden="1">[14]Grocery!$A:$IV</definedName>
    <definedName name="_bdm.CE09E2743BB84A9CB308426E2B57BD1F.edm" hidden="1">'[16]Bond Tender -Converts'!$A:$IV</definedName>
    <definedName name="_bdm.CF26F181CFB149089A150B6E9984E88F.edm" hidden="1">#REF!</definedName>
    <definedName name="_bdm.CFBDF5A60D4F45978B624A4FDBDBD150.edm" hidden="1">#REF!</definedName>
    <definedName name="_bdm.D43A6B2A947B4EA9A42335B05D28E8EB.edm" hidden="1">#REF!</definedName>
    <definedName name="_bdm.D46855DF652F42BE89C491E9A6869A75.edm" hidden="1">'[14]Football Test'!$A:$IV</definedName>
    <definedName name="_bdm.D5FAA374367241959C322560ED7F8A37.edm" hidden="1">'[22]Financials (TALX)'!$A$1:$IV$65536</definedName>
    <definedName name="_bdm.DA40FBE9A21F45CAAF44C89D86D767E0.edm" hidden="1">'[22]Financials (LTBG)'!$A$1:$IV$65536</definedName>
    <definedName name="_bdm.DB605B37F9B841669618E7C663239E8A.edm" hidden="1">#REF!</definedName>
    <definedName name="_bdm.DDFD186977C3490DB27E6BDB784C088E.edm" hidden="1">[14]Latin!$A:$IV</definedName>
    <definedName name="_bdm.E1A69C89EBB24F4D952BDB6180BBA079.edm" hidden="1">#REF!</definedName>
    <definedName name="_bdm.E25DFB2D5F7348FAA986B280A4191B95.edm" hidden="1">'[13]2007 EPS Growth'!$A:$IV</definedName>
    <definedName name="_bdm.E301D10B88FE49F2B5A5CEFC37657D97.edm" hidden="1">[13]Sheet1!$A:$IV</definedName>
    <definedName name="_bdm.E759967588A5442C9B723120C8E73070.edm" hidden="1">'[21]Market Share Leadership'!$A$1:$IV$65536</definedName>
    <definedName name="_bdm.E77B64C90FAE4763BCB3FE1B09F2B081.edm" hidden="1">#REF!</definedName>
    <definedName name="_bdm.E8E49C6DF7BD45AE9D28FA42F05764BF.edm" hidden="1">#REF!</definedName>
    <definedName name="_bdm.E937EE7248F84D859F21599AD1D57D1F.edm" hidden="1">'[16]EV to EBITDA'!$A:$IV</definedName>
    <definedName name="_bdm.EFBF36B19F3D40E5AA9B1AE4BBF25B0C.edm" hidden="1">'[14]N.A. Cheese &amp; Foodservice'!$A:$IV</definedName>
    <definedName name="_bdm.EFFE85B69881429E82FC98B1A1AD2365.edm" hidden="1">[19]Consumer!$A:$IV</definedName>
    <definedName name="_bdm.F0C4D0A06132474297172E66F1E293D3.edm" hidden="1">'[24]Football Field'!$A$1:$IV$65536</definedName>
    <definedName name="_bdm.F16CDE695B5146908E78CDD9F5E25F2C.edm" hidden="1">[21]HAL!$A$1:$IV$65536</definedName>
    <definedName name="_bdm.F2BA1AC816734F6DB2CB1813D06AF67A.edm" hidden="1">#REF!</definedName>
    <definedName name="_bdm.F4BAA608324149CDBA81AD9250AD0847.edm" hidden="1">#REF!</definedName>
    <definedName name="_bdm.F92277C17C604507824E7D09151BA3D8.edm" hidden="1">[14]Convenient!$A:$IV</definedName>
    <definedName name="_bdm.FA5944A4D7D644CA8283449B5AE2024F.edm" hidden="1">#REF!</definedName>
    <definedName name="_bdm.FADF7C44AECD427A9A1F571F1D1B1EF2.edm" hidden="1">[16]Sales!$A:$IV</definedName>
    <definedName name="_bdm.FB06355068A6473E8BFD84F095498EEF.edm" hidden="1">'[22]Financials (EFDS)'!$A$1:$IV$65536</definedName>
    <definedName name="_bdm.FCC6B18BE7004556877909E70B057CC2.edm" hidden="1">#REF!</definedName>
    <definedName name="_c" hidden="1">{#N/A,#N/A,FALSE,"SUMMARY";#N/A,#N/A,FALSE,"PAGE 1";#N/A,#N/A,FALSE,"PAGE 2";#N/A,#N/A,FALSE,"PAGE 3";#N/A,#N/A,FALSE,"PAGE 4";#N/A,#N/A,FALSE,"PAGE 5";#N/A,#N/A,FALSE,"PAGE 6";#N/A,#N/A,FALSE,"PAGE 7";#N/A,#N/A,FALSE,"PAGE 8";#N/A,#N/A,FALSE,"PAGE 9";#N/A,#N/A,FALSE,"PAGE 10";#N/A,#N/A,FALSE,"PAGE 11";#N/A,#N/A,FALSE,"PAGE 12";#N/A,#N/A,FALSE,"PAGE 13";#N/A,#N/A,FALSE,"PAGE 14";#N/A,#N/A,FALSE,"PAGE 15";#N/A,#N/A,FALSE,"PAGE 16"}</definedName>
    <definedName name="_cd1" hidden="1">{#N/A,#N/A,FALSE,"Job Sched"}</definedName>
    <definedName name="_cd2" hidden="1">{#N/A,#N/A,FALSE,"Job Sched"}</definedName>
    <definedName name="_CD3" hidden="1">{#N/A,#N/A,FALSE,"Job Sched"}</definedName>
    <definedName name="_cd4" hidden="1">{#N/A,#N/A,FALSE,"Job Sched"}</definedName>
    <definedName name="_Cd5" hidden="1">{#N/A,#N/A,FALSE,"A"}</definedName>
    <definedName name="_cd8" hidden="1">{#N/A,#N/A,FALSE,"Job Sched"}</definedName>
    <definedName name="_Dist_Values" hidden="1">#REF!</definedName>
    <definedName name="_Fill" hidden="1">#REF!</definedName>
    <definedName name="_Fill1" hidden="1">[28]LBO!#REF!</definedName>
    <definedName name="_xlnm._FilterDatabase" hidden="1">#REF!</definedName>
    <definedName name="_g1"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g4"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ggt67" hidden="1">{"'Vietnam'!$E$21:$W$45","'Vietnam'!$E$21:$W$45"}</definedName>
    <definedName name="_GSRATES_10" hidden="1">"CF50000120020630        "</definedName>
    <definedName name="_GSRATES_11" hidden="1">"CT30000120021219        "</definedName>
    <definedName name="_GSRATES_12" hidden="1">"CF3000012002063020010630"</definedName>
    <definedName name="_GSRATES_13" hidden="1">"CF3000012002063020010630"</definedName>
    <definedName name="_GSRATES_14" hidden="1">"CF3000012000093020000101"</definedName>
    <definedName name="_GSRATES_15" hidden="1">"CF3000012006040120060101"</definedName>
    <definedName name="_GSRATES_16" hidden="1">"CT30000120030331        "</definedName>
    <definedName name="_GSRATES_17" hidden="1">"CF3000012002123120020101"</definedName>
    <definedName name="_GSRATES_18" hidden="1">"CF3000012003033120030101"</definedName>
    <definedName name="_GSRATES_19" hidden="1">"CF3000012002033120020101"</definedName>
    <definedName name="_GSRATES_2" hidden="1">"CT30000120020630        "</definedName>
    <definedName name="_GSRATES_20" hidden="1">"HY1      Latest  GBPUSD1000001"</definedName>
    <definedName name="_GSRATES_21" hidden="1">"H2001123120031231USDGBP5000001"</definedName>
    <definedName name="_GSRATES_22" hidden="1">"H2001123120031231USDGBP5000001"</definedName>
    <definedName name="_GSRATES_23" hidden="1">"H2002093020020930USDGBP1000001"</definedName>
    <definedName name="_GSRATES_24" hidden="1">"HD1      20021231CADUSD1500001"</definedName>
    <definedName name="_GSRATES_3" hidden="1">"CF3000122002063020010630"</definedName>
    <definedName name="_GSRATES_4" hidden="1">"CF3000012001063020020630"</definedName>
    <definedName name="_GSRATES_5" hidden="1">"CF3000012001123120010630"</definedName>
    <definedName name="_GSRATES_6" hidden="1">"CT30000120020703        "</definedName>
    <definedName name="_GSRATES_7" hidden="1">"CT30000120020703        "</definedName>
    <definedName name="_GSRATES_8" hidden="1">"CT30000120020703        "</definedName>
    <definedName name="_GSRATES_9" hidden="1">"CF5000012001063020020630"</definedName>
    <definedName name="_hod2" hidden="1">{#N/A,#N/A,FALSE,"TS";#N/A,#N/A,FALSE,"Combo";#N/A,#N/A,FALSE,"FAIR";#N/A,#N/A,FALSE,"RBC";#N/A,#N/A,FALSE,"xxxx";#N/A,#N/A,FALSE,"A_D";#N/A,#N/A,FALSE,"WACC";#N/A,#N/A,FALSE,"DCF";#N/A,#N/A,FALSE,"LBO";#N/A,#N/A,FALSE,"AcqMults";#N/A,#N/A,FALSE,"CompMults"}</definedName>
    <definedName name="_HWO2" hidden="1">{"headcount for Marketing calendar 98",#N/A,FALSE,"Area";"headcount for Marketing for fiscal 1999",#N/A,FALSE,"Area";"headcount for Marketing for Fiscal 2000",#N/A,FALSE,"Area"}</definedName>
    <definedName name="_ibo2" hidden="1">{#N/A,#N/A,FALSE,"Summary";#N/A,#N/A,FALSE,"Projections";#N/A,#N/A,FALSE,"Mkt Mults";#N/A,#N/A,FALSE,"DCF";#N/A,#N/A,FALSE,"Accr Dil";#N/A,#N/A,FALSE,"PIC LBO";#N/A,#N/A,FALSE,"MULT10_4";#N/A,#N/A,FALSE,"CBI LBO"}</definedName>
    <definedName name="_int1" hidden="1">{#N/A,#N/A,FALSE,"assump";#N/A,#N/A,FALSE,"open";#N/A,#N/A,FALSE,"bs";#N/A,#N/A,FALSE,"is";#N/A,#N/A,FALSE,"cf"}</definedName>
    <definedName name="_Key1" hidden="1">#REF!</definedName>
    <definedName name="_key1A" hidden="1">#REF!</definedName>
    <definedName name="_Key2" hidden="1">#REF!</definedName>
    <definedName name="_key3" hidden="1">'[7]0012SSA'!#REF!</definedName>
    <definedName name="_M1"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m1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M123"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M4"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M41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MatMult_A" hidden="1">[29]TmntStats!$N$104</definedName>
    <definedName name="_mfg2" hidden="1">{"PAGE 1",#N/A,FALSE,"WEST_OT"}</definedName>
    <definedName name="_mfg3" hidden="1">{"PAGE 1",#N/A,FALSE,"WEST_OT"}</definedName>
    <definedName name="_mfg4" hidden="1">{"PAGE 1",#N/A,FALSE,"WEST_OT"}</definedName>
    <definedName name="_mfg5" hidden="1">{"PAGE 1",#N/A,FALSE,"WEST_OT"}</definedName>
    <definedName name="_mp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mp21"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mp21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mp2123"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mp24"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mp241"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mp3"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mp31"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mp31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mp3123"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mp34"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mp341"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new1"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new1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new123"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new4"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new41"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new41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P00comps1" hidden="1">'[30]EU Comps'!$DK$326:$FO$489</definedName>
    <definedName name="_P00comps2" hidden="1">'[30]EU Comps'!$FQ$326:$HL$489</definedName>
    <definedName name="_Parse_In" hidden="1">#REF!</definedName>
    <definedName name="_Parse_Out" hidden="1">#REF!</definedName>
    <definedName name="_PL2"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_PL3"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_PL4" hidden="1">{#N/A,#N/A,FALSE,"Report Data";#N/A,#N/A,FALSE,"COMP POOL";#N/A,#N/A,FALSE,"COMP POOL NB95";#N/A,#N/A,FALSE,"COMP POOL NB94"}</definedName>
    <definedName name="_PL5"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_Q1"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Q11"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Q1123"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q1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q123"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Q1234"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Q14"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Q14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Q1423"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q3" hidden="1">'[31]1601 Detail information'!$H$97:$H$129</definedName>
    <definedName name="_q41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qq1"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qq1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qq123"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qq4"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qq41"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qq4123"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Regression" hidden="1">#REF!</definedName>
    <definedName name="_Regression_Out" hidden="1">'[32]All Variables-Not Used'!#REF!</definedName>
    <definedName name="_Regression_X" hidden="1">#REF!</definedName>
    <definedName name="_Regression_Y" hidden="1">#REF!</definedName>
    <definedName name="_rod1" hidden="1">{#N/A,#N/A,FALSE,"Projections";#N/A,#N/A,FALSE,"Multiples Valuation";#N/A,#N/A,FALSE,"LBO";#N/A,#N/A,FALSE,"Multiples_Sensitivity";#N/A,#N/A,FALSE,"Summary"}</definedName>
    <definedName name="_Sort" hidden="1">#REF!</definedName>
    <definedName name="_sss1" hidden="1">{#N/A,#N/A,FALSE,"SUMMARY";#N/A,#N/A,FALSE,"EAC96PLA";#N/A,#N/A,FALSE,"EAC96EXT";#N/A,#N/A,FALSE,"FINSUM";#N/A,#N/A,FALSE,"1996PL";#N/A,#N/A,FALSE,"RISKOP3rd";#N/A,#N/A,FALSE,"RISKTOTAL";#N/A,#N/A,FALSE,"STAFFING";#N/A,#N/A,FALSE,"Balsht"}</definedName>
    <definedName name="_sss12" hidden="1">{#N/A,#N/A,FALSE,"SUMMARY";#N/A,#N/A,FALSE,"EAC96PLA";#N/A,#N/A,FALSE,"EAC96EXT";#N/A,#N/A,FALSE,"FINSUM";#N/A,#N/A,FALSE,"1996PL";#N/A,#N/A,FALSE,"RISKOP3rd";#N/A,#N/A,FALSE,"RISKTOTAL";#N/A,#N/A,FALSE,"STAFFING";#N/A,#N/A,FALSE,"Balsht"}</definedName>
    <definedName name="_sss123" hidden="1">{#N/A,#N/A,FALSE,"SUMMARY";#N/A,#N/A,FALSE,"EAC96PLA";#N/A,#N/A,FALSE,"EAC96EXT";#N/A,#N/A,FALSE,"FINSUM";#N/A,#N/A,FALSE,"1996PL";#N/A,#N/A,FALSE,"RISKOP3rd";#N/A,#N/A,FALSE,"RISKTOTAL";#N/A,#N/A,FALSE,"STAFFING";#N/A,#N/A,FALSE,"Balsht"}</definedName>
    <definedName name="_sss4" hidden="1">{#N/A,#N/A,FALSE,"SUMMARY";#N/A,#N/A,FALSE,"EAC96PLA";#N/A,#N/A,FALSE,"EAC96EXT";#N/A,#N/A,FALSE,"FINSUM";#N/A,#N/A,FALSE,"1996PL";#N/A,#N/A,FALSE,"RISKOP3rd";#N/A,#N/A,FALSE,"RISKTOTAL";#N/A,#N/A,FALSE,"STAFFING";#N/A,#N/A,FALSE,"Balsht"}</definedName>
    <definedName name="_sss41" hidden="1">{#N/A,#N/A,FALSE,"SUMMARY";#N/A,#N/A,FALSE,"EAC96PLA";#N/A,#N/A,FALSE,"EAC96EXT";#N/A,#N/A,FALSE,"FINSUM";#N/A,#N/A,FALSE,"1996PL";#N/A,#N/A,FALSE,"RISKOP3rd";#N/A,#N/A,FALSE,"RISKTOTAL";#N/A,#N/A,FALSE,"STAFFING";#N/A,#N/A,FALSE,"Balsht"}</definedName>
    <definedName name="_st1" hidden="1">{#N/A,#N/A,FALSE,"INDEX";#N/A,#N/A,FALSE,"Sheet 3 24%";#N/A,#N/A,FALSE,"CONSIDER 24%";#N/A,#N/A,FALSE,"SALSUM 24%";#N/A,#N/A,FALSE,"SAVE3 24%"}</definedName>
    <definedName name="_t1"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t1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t123"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t4"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t41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t4123"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_t9" hidden="1">{#N/A,#N/A,TRUE,"FD II Portfolio Summary";#N/A,#N/A,TRUE,"Fund II BV";#N/A,#N/A,TRUE,"Fund II FV";#N/A,#N/A,TRUE,"JRI";#N/A,#N/A,TRUE,"NDS";#N/A,#N/A,TRUE,"Weasler";#N/A,#N/A,TRUE,"Stronghaven";#N/A,#N/A,TRUE,"Connor";#N/A,#N/A,TRUE,"Docu";#N/A,#N/A,TRUE,"HWC";#N/A,#N/A,TRUE,"Temple";#N/A,#N/A,TRUE,"FD III Port Summ";#N/A,#N/A,TRUE,"Fund III BV ";#N/A,#N/A,TRUE,"Fund III MV ";#N/A,#N/A,TRUE,"Beacon";#N/A,#N/A,TRUE,"CII";#N/A,#N/A,TRUE,"MCA";#N/A,#N/A,TRUE,"Elm";#N/A,#N/A,TRUE,"Tharco";#N/A,#N/A,TRUE,"Dee H";#N/A,#N/A,TRUE,"Globe";#N/A,#N/A,TRUE,"Hunt Valve";#N/A,#N/A,TRUE,"KBA";#N/A,#N/A,TRUE,"Glassmaster";#N/A,#N/A,TRUE,"MLS";#N/A,#N/A,TRUE,"CBSA";#N/A,#N/A,TRUE,"ACE";#N/A,#N/A,TRUE,"United Central";#N/A,#N/A,TRUE,"Jakel";#N/A,#N/A,TRUE,"Lake City ";#N/A,#N/A,TRUE,"FD IV Portfolio Summary ";#N/A,#N/A,TRUE,"BV Valuation";#N/A,#N/A,TRUE,"Western";#N/A,#N/A,TRUE,"Kranson";#N/A,#N/A,TRUE,"ARC";#N/A,#N/A,TRUE,"Precise"}</definedName>
    <definedName name="_Table1_In1" hidden="1">#REF!</definedName>
    <definedName name="_Table1_In2" hidden="1">#REF!</definedName>
    <definedName name="_Table1_Out" hidden="1">#REF!</definedName>
    <definedName name="_Table2_In1" hidden="1">#REF!</definedName>
    <definedName name="_Table2_In2" hidden="1">#REF!</definedName>
    <definedName name="_Table2_Out" hidden="1">#REF!</definedName>
    <definedName name="_Table3_In2" hidden="1">#REF!</definedName>
    <definedName name="_ver1"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_wip2" hidden="1">{TRUE,TRUE,-0.8,-17,483.6,277.2,FALSE,TRUE,TRUE,TRUE,0,1,#N/A,1,#N/A,52.4666666666667,24.0625,1,FALSE,FALSE,3,TRUE,1,FALSE,75,"Swvu.PRESENTATION.","ACwvu.PRESENTATION.",#N/A,FALSE,FALSE,0,0,0.5,0,2,"","",TRUE,FALSE,FALSE,FALSE,1,#N/A,1,1,FALSE,FALSE,"Rwvu.PRESENTATION.",#N/A,FALSE,FALSE,FALSE,1,#N/A,#N/A,FALSE,FALSE,TRUE,TRUE,TRUE}</definedName>
    <definedName name="_wip21" hidden="1">{TRUE,TRUE,-0.8,-17,483.6,277.2,FALSE,TRUE,TRUE,TRUE,0,1,#N/A,1,#N/A,52.4666666666667,24.0625,1,FALSE,FALSE,3,TRUE,1,FALSE,75,"Swvu.PRESENTATION.","ACwvu.PRESENTATION.",#N/A,FALSE,FALSE,0,0,0.5,0,2,"","",TRUE,FALSE,FALSE,FALSE,1,#N/A,1,1,FALSE,FALSE,"Rwvu.PRESENTATION.",#N/A,FALSE,FALSE,FALSE,1,#N/A,#N/A,FALSE,FALSE,TRUE,TRUE,TRUE}</definedName>
    <definedName name="_wip212" hidden="1">{TRUE,TRUE,-0.8,-17,483.6,277.2,FALSE,TRUE,TRUE,TRUE,0,1,#N/A,1,#N/A,52.4666666666667,24.0625,1,FALSE,FALSE,3,TRUE,1,FALSE,75,"Swvu.PRESENTATION.","ACwvu.PRESENTATION.",#N/A,FALSE,FALSE,0,0,0.5,0,2,"","",TRUE,FALSE,FALSE,FALSE,1,#N/A,1,1,FALSE,FALSE,"Rwvu.PRESENTATION.",#N/A,FALSE,FALSE,FALSE,1,#N/A,#N/A,FALSE,FALSE,TRUE,TRUE,TRUE}</definedName>
    <definedName name="_wip2123" hidden="1">{TRUE,TRUE,-0.8,-17,483.6,277.2,FALSE,TRUE,TRUE,TRUE,0,1,#N/A,1,#N/A,52.4666666666667,24.0625,1,FALSE,FALSE,3,TRUE,1,FALSE,75,"Swvu.PRESENTATION.","ACwvu.PRESENTATION.",#N/A,FALSE,FALSE,0,0,0.5,0,2,"","",TRUE,FALSE,FALSE,FALSE,1,#N/A,1,1,FALSE,FALSE,"Rwvu.PRESENTATION.",#N/A,FALSE,FALSE,FALSE,1,#N/A,#N/A,FALSE,FALSE,TRUE,TRUE,TRUE}</definedName>
    <definedName name="_wip24" hidden="1">{TRUE,TRUE,-0.8,-17,483.6,277.2,FALSE,TRUE,TRUE,TRUE,0,1,#N/A,1,#N/A,52.4666666666667,24.0625,1,FALSE,FALSE,3,TRUE,1,FALSE,75,"Swvu.PRESENTATION.","ACwvu.PRESENTATION.",#N/A,FALSE,FALSE,0,0,0.5,0,2,"","",TRUE,FALSE,FALSE,FALSE,1,#N/A,1,1,FALSE,FALSE,"Rwvu.PRESENTATION.",#N/A,FALSE,FALSE,FALSE,1,#N/A,#N/A,FALSE,FALSE,TRUE,TRUE,TRUE}</definedName>
    <definedName name="_wip241" hidden="1">{TRUE,TRUE,-0.8,-17,483.6,277.2,FALSE,TRUE,TRUE,TRUE,0,1,#N/A,1,#N/A,52.4666666666667,24.0625,1,FALSE,FALSE,3,TRUE,1,FALSE,75,"Swvu.PRESENTATION.","ACwvu.PRESENTATION.",#N/A,FALSE,FALSE,0,0,0.5,0,2,"","",TRUE,FALSE,FALSE,FALSE,1,#N/A,1,1,FALSE,FALSE,"Rwvu.PRESENTATION.",#N/A,FALSE,FALSE,FALSE,1,#N/A,#N/A,FALSE,FALSE,TRUE,TRUE,TRUE}</definedName>
    <definedName name="_wip242" hidden="1">{TRUE,TRUE,-0.8,-17,483.6,277.2,FALSE,TRUE,TRUE,TRUE,0,1,#N/A,1,#N/A,52.4666666666667,24.0625,1,FALSE,FALSE,3,TRUE,1,FALSE,75,"Swvu.PRESENTATION.","ACwvu.PRESENTATION.",#N/A,FALSE,FALSE,0,0,0.5,0,2,"","",TRUE,FALSE,FALSE,FALSE,1,#N/A,1,1,FALSE,FALSE,"Rwvu.PRESENTATION.",#N/A,FALSE,FALSE,FALSE,1,#N/A,#N/A,FALSE,FALSE,TRUE,TRUE,TRUE}</definedName>
    <definedName name="_wrn2" hidden="1">{#N/A,#N/A,FALSE,"ASSUMPTIONS";#N/A,#N/A,FALSE,"Valuation Summary";"page1",#N/A,FALSE,"PRESENTATION";"page2",#N/A,FALSE,"PRESENTATION";#N/A,#N/A,FALSE,"ORIGINAL_ROLLBACK"}</definedName>
    <definedName name="_wrn3" hidden="1">{#N/A,#N/A,FALSE,"ASSUMPTIONS";#N/A,#N/A,FALSE,"Valuation Summary";"page1",#N/A,FALSE,"PRESENTATION";"page2",#N/A,FALSE,"PRESENTATION";#N/A,#N/A,FALSE,"ORIGINAL_ROLLBACK"}</definedName>
    <definedName name="_x1" hidden="1">{#N/A,#N/A,FALSE,"FY97";#N/A,#N/A,FALSE,"FY98";#N/A,#N/A,FALSE,"FY99";#N/A,#N/A,FALSE,"FY00";#N/A,#N/A,FALSE,"FY01"}</definedName>
    <definedName name="_x12" hidden="1">{TRUE,TRUE,-0.8,-17,483.6,277.2,FALSE,TRUE,TRUE,TRUE,0,1,#N/A,1,#N/A,52.4666666666667,24.0625,1,FALSE,FALSE,3,TRUE,1,FALSE,75,"Swvu.PRESENTATION.","ACwvu.PRESENTATION.",#N/A,FALSE,FALSE,0,0,0.5,0,2,"","",TRUE,FALSE,FALSE,FALSE,1,#N/A,1,1,FALSE,FALSE,"Rwvu.PRESENTATION.",#N/A,FALSE,FALSE,FALSE,1,#N/A,#N/A,FALSE,FALSE,TRUE,TRUE,TRUE}</definedName>
    <definedName name="_x123" hidden="1">{TRUE,TRUE,-0.8,-17,483.6,277.2,FALSE,TRUE,TRUE,TRUE,0,1,#N/A,1,#N/A,52.4666666666667,24.0625,1,FALSE,FALSE,3,TRUE,1,FALSE,75,"Swvu.PRESENTATION.","ACwvu.PRESENTATION.",#N/A,FALSE,FALSE,0,0,0.5,0,2,"","",TRUE,FALSE,FALSE,FALSE,1,#N/A,1,1,FALSE,FALSE,"Rwvu.PRESENTATION.",#N/A,FALSE,FALSE,FALSE,1,#N/A,#N/A,FALSE,FALSE,TRUE,TRUE,TRUE}</definedName>
    <definedName name="_x4" hidden="1">{TRUE,TRUE,-0.8,-17,483.6,277.2,FALSE,TRUE,TRUE,TRUE,0,1,#N/A,1,#N/A,52.4666666666667,24.0625,1,FALSE,FALSE,3,TRUE,1,FALSE,75,"Swvu.PRESENTATION.","ACwvu.PRESENTATION.",#N/A,FALSE,FALSE,0,0,0.5,0,2,"","",TRUE,FALSE,FALSE,FALSE,1,#N/A,1,1,FALSE,FALSE,"Rwvu.PRESENTATION.",#N/A,FALSE,FALSE,FALSE,1,#N/A,#N/A,FALSE,FALSE,TRUE,TRUE,TRUE}</definedName>
    <definedName name="_x412" hidden="1">{TRUE,TRUE,-0.8,-17,483.6,277.2,FALSE,TRUE,TRUE,TRUE,0,1,#N/A,1,#N/A,52.4666666666667,24.0625,1,FALSE,FALSE,3,TRUE,1,FALSE,75,"Swvu.PRESENTATION.","ACwvu.PRESENTATION.",#N/A,FALSE,FALSE,0,0,0.5,0,2,"","",TRUE,FALSE,FALSE,FALSE,1,#N/A,1,1,FALSE,FALSE,"Rwvu.PRESENTATION.",#N/A,FALSE,FALSE,FALSE,1,#N/A,#N/A,FALSE,FALSE,TRUE,TRUE,TRUE}</definedName>
    <definedName name="_x4123" hidden="1">{TRUE,TRUE,-0.8,-17,483.6,277.2,FALSE,TRUE,TRUE,TRUE,0,1,#N/A,1,#N/A,52.4666666666667,24.0625,1,FALSE,FALSE,3,TRUE,1,FALSE,75,"Swvu.PRESENTATION.","ACwvu.PRESENTATION.",#N/A,FALSE,FALSE,0,0,0.5,0,2,"","",TRUE,FALSE,FALSE,FALSE,1,#N/A,1,1,FALSE,FALSE,"Rwvu.PRESENTATION.",#N/A,FALSE,FALSE,FALSE,1,#N/A,#N/A,FALSE,FALSE,TRUE,TRUE,TRUE}</definedName>
    <definedName name="_xx1" hidden="1">{TRUE,TRUE,-0.8,-17,483.6,277.2,FALSE,TRUE,TRUE,TRUE,0,1,#N/A,1,#N/A,52.4666666666667,24.0625,1,FALSE,FALSE,3,TRUE,1,FALSE,75,"Swvu.PRESENTATION.","ACwvu.PRESENTATION.",#N/A,FALSE,FALSE,0,0,0.5,0,2,"","",TRUE,FALSE,FALSE,FALSE,1,#N/A,1,1,FALSE,FALSE,"Rwvu.PRESENTATION.",#N/A,FALSE,FALSE,FALSE,1,#N/A,#N/A,FALSE,FALSE,TRUE,TRUE,TRUE}</definedName>
    <definedName name="_xx12" hidden="1">{TRUE,TRUE,-0.8,-17,483.6,277.2,FALSE,TRUE,TRUE,TRUE,0,1,#N/A,1,#N/A,52.4666666666667,24.0625,1,FALSE,FALSE,3,TRUE,1,FALSE,75,"Swvu.PRESENTATION.","ACwvu.PRESENTATION.",#N/A,FALSE,FALSE,0,0,0.5,0,2,"","",TRUE,FALSE,FALSE,FALSE,1,#N/A,1,1,FALSE,FALSE,"Rwvu.PRESENTATION.",#N/A,FALSE,FALSE,FALSE,1,#N/A,#N/A,FALSE,FALSE,TRUE,TRUE,TRUE}</definedName>
    <definedName name="_xx123" hidden="1">{TRUE,TRUE,-0.8,-17,483.6,277.2,FALSE,TRUE,TRUE,TRUE,0,1,#N/A,1,#N/A,52.4666666666667,24.0625,1,FALSE,FALSE,3,TRUE,1,FALSE,75,"Swvu.PRESENTATION.","ACwvu.PRESENTATION.",#N/A,FALSE,FALSE,0,0,0.5,0,2,"","",TRUE,FALSE,FALSE,FALSE,1,#N/A,1,1,FALSE,FALSE,"Rwvu.PRESENTATION.",#N/A,FALSE,FALSE,FALSE,1,#N/A,#N/A,FALSE,FALSE,TRUE,TRUE,TRUE}</definedName>
    <definedName name="_xx1234" hidden="1">{TRUE,TRUE,-0.8,-17,483.6,277.2,FALSE,TRUE,TRUE,TRUE,0,1,#N/A,1,#N/A,52.4666666666667,24.0625,1,FALSE,FALSE,3,TRUE,1,FALSE,75,"Swvu.PRESENTATION.","ACwvu.PRESENTATION.",#N/A,FALSE,FALSE,0,0,0.5,0,2,"","",TRUE,FALSE,FALSE,FALSE,1,#N/A,1,1,FALSE,FALSE,"Rwvu.PRESENTATION.",#N/A,FALSE,FALSE,FALSE,1,#N/A,#N/A,FALSE,FALSE,TRUE,TRUE,TRUE}</definedName>
    <definedName name="_xx4" hidden="1">{TRUE,TRUE,-0.8,-17,483.6,277.2,FALSE,TRUE,TRUE,TRUE,0,1,#N/A,1,#N/A,52.4666666666667,24.0625,1,FALSE,FALSE,3,TRUE,1,FALSE,75,"Swvu.PRESENTATION.","ACwvu.PRESENTATION.",#N/A,FALSE,FALSE,0,0,0.5,0,2,"","",TRUE,FALSE,FALSE,FALSE,1,#N/A,1,1,FALSE,FALSE,"Rwvu.PRESENTATION.",#N/A,FALSE,FALSE,FALSE,1,#N/A,#N/A,FALSE,FALSE,TRUE,TRUE,TRUE}</definedName>
    <definedName name="_xx412" hidden="1">{TRUE,TRUE,-0.8,-17,483.6,277.2,FALSE,TRUE,TRUE,TRUE,0,1,#N/A,1,#N/A,52.4666666666667,24.0625,1,FALSE,FALSE,3,TRUE,1,FALSE,75,"Swvu.PRESENTATION.","ACwvu.PRESENTATION.",#N/A,FALSE,FALSE,0,0,0.5,0,2,"","",TRUE,FALSE,FALSE,FALSE,1,#N/A,1,1,FALSE,FALSE,"Rwvu.PRESENTATION.",#N/A,FALSE,FALSE,FALSE,1,#N/A,#N/A,FALSE,FALSE,TRUE,TRUE,TRUE}</definedName>
    <definedName name="_Zcomps2" hidden="1">{0,0,0,0,1,-4105,28.3464566929134,28.3464566929134,28.346456664,28.3464566929134,2,TRUE,TRUE,FALSE,FALSE,FALSE,#N/A,1,85,1,2,"","","","&amp;""Kennerly,Roman Bold""&amp;14L&amp;12EHMAN &amp;14 B&amp;12ROTHERS","","",FALSE}</definedName>
    <definedName name="a" hidden="1">{#N/A,#N/A,FALSE,"Projections";#N/A,#N/A,FALSE,"Multiples Valuation";#N/A,#N/A,FALSE,"LBO";#N/A,#N/A,FALSE,"Multiples_Sensitivity";#N/A,#N/A,FALSE,"Summary"}</definedName>
    <definedName name="aa" hidden="1">{#N/A,#N/A,FALSE,"Projections";#N/A,#N/A,FALSE,"Multiples Valuation";#N/A,#N/A,FALSE,"LBO";#N/A,#N/A,FALSE,"Multiples_Sensitivity";#N/A,#N/A,FALSE,"Summary"}</definedName>
    <definedName name="aaa" hidden="1">{#N/A,#N/A,FALSE,"Projections";#N/A,#N/A,FALSE,"Multiples Valuation";#N/A,#N/A,FALSE,"LBO";#N/A,#N/A,FALSE,"Multiples_Sensitivity";#N/A,#N/A,FALSE,"Summary"}</definedName>
    <definedName name="AAA_dtemplate" hidden="1">"OFF"</definedName>
    <definedName name="AAA_Options" hidden="1">"NYN"</definedName>
    <definedName name="AAA_u999999" hidden="1">"jmalinchak@970313143838"</definedName>
    <definedName name="aaaa" hidden="1">{#N/A,#N/A,FALSE,"TS";#N/A,#N/A,FALSE,"Combo";#N/A,#N/A,FALSE,"FAIR";#N/A,#N/A,FALSE,"RBC";#N/A,#N/A,FALSE,"xxxx";#N/A,#N/A,FALSE,"A_D";#N/A,#N/A,FALSE,"WACC";#N/A,#N/A,FALSE,"DCF";#N/A,#N/A,FALSE,"LBO";#N/A,#N/A,FALSE,"AcqMults";#N/A,#N/A,FALSE,"CompMults"}</definedName>
    <definedName name="aaaaaaa" hidden="1">{"Outflow 1",#N/A,FALSE,"Outflows-Inflows";"Outflow 2",#N/A,FALSE,"Outflows-Inflows";"Inflow 1",#N/A,FALSE,"Outflows-Inflows";"Inflow 2",#N/A,FALSE,"Outflows-Inflows"}</definedName>
    <definedName name="aabb" hidden="1">{#N/A,#N/A,FALSE,"Projections";#N/A,#N/A,FALSE,"Multiples Valuation";#N/A,#N/A,FALSE,"LBO";#N/A,#N/A,FALSE,"Multiples_Sensitivity";#N/A,#N/A,FALSE,"Summary"}</definedName>
    <definedName name="aas" hidden="1">"c4426"</definedName>
    <definedName name="aasd" hidden="1">{#N/A,#N/A,FALSE,"units";#N/A,#N/A,FALSE,"projections";#N/A,#N/A,FALSE,"calendar";#N/A,#N/A,FALSE,"gulp shares";#N/A,#N/A,FALSE,"gulp comp";#N/A,#N/A,FALSE,"gulp-acq";#N/A,#N/A,FALSE,"gulp dcf";#N/A,#N/A,FALSE,"gulp wacc";#N/A,#N/A,FALSE,"acc_dil";#N/A,#N/A,FALSE,"gulp summary";#N/A,#N/A,FALSE,"snooze";#N/A,#N/A,FALSE,"combined";#N/A,#N/A,FALSE,"valuation";#N/A,#N/A,FALSE,"PurchPriMult";#N/A,#N/A,FALSE,"Trans-Sum";#N/A,#N/A,FALSE,"Net Debt";#N/A,#N/A,FALSE,"fees"}</definedName>
    <definedName name="aasdfa" hidden="1">{"rtn",#N/A,FALSE,"RTN";"tables",#N/A,FALSE,"RTN";"cf",#N/A,FALSE,"CF";"stats",#N/A,FALSE,"Stats";"prop",#N/A,FALSE,"Prop"}</definedName>
    <definedName name="abc" hidden="1">{#N/A,#N/A,FALSE,"Projections";#N/A,#N/A,FALSE,"AccrDil";#N/A,#N/A,FALSE,"PurchPriMult";#N/A,#N/A,FALSE,"Mults7_13";#N/A,#N/A,FALSE,"Mkt Mults";#N/A,#N/A,FALSE,"Acq Mults";#N/A,#N/A,FALSE,"StockPrices";#N/A,#N/A,FALSE,"Prem Paid";#N/A,#N/A,FALSE,"DCF";#N/A,#N/A,FALSE,"AUTO";#N/A,#N/A,FALSE,"Relative Trading";#N/A,#N/A,FALSE,"Mkt Val";#N/A,#N/A,FALSE,"Acq Val"}</definedName>
    <definedName name="ad" hidden="1">{#N/A,#N/A,FALSE,"INDEX 23%";#N/A,#N/A,FALSE,"Sheet 3 23%";#N/A,#N/A,FALSE,"CONSIDER 23%";#N/A,#N/A,FALSE,"SALSUM 23%";#N/A,#N/A,FALSE,"CONSIDER 23%";#N/A,#N/A,FALSE,"SAVE3 23%"}</definedName>
    <definedName name="additions" hidden="1">{#N/A,#N/A,FALSE,"INDEX 23%";#N/A,#N/A,FALSE,"Sheet 3 23%";#N/A,#N/A,FALSE,"CONSIDER 23%";#N/A,#N/A,FALSE,"SALSUM 23%";#N/A,#N/A,FALSE,"CONSIDER 23%";#N/A,#N/A,FALSE,"SAVE3 23%"}</definedName>
    <definedName name="additions1" hidden="1">{#N/A,#N/A,FALSE,"INDEX 23%";#N/A,#N/A,FALSE,"Sheet 3 23%";#N/A,#N/A,FALSE,"CONSIDER 23%";#N/A,#N/A,FALSE,"SALSUM 23%";#N/A,#N/A,FALSE,"CONSIDER 23%";#N/A,#N/A,FALSE,"SAVE3 23%"}</definedName>
    <definedName name="additions2" hidden="1">{#N/A,#N/A,FALSE,"INDEX 23%";#N/A,#N/A,FALSE,"Sheet 3 23%";#N/A,#N/A,FALSE,"CONSIDER 23%";#N/A,#N/A,FALSE,"SALSUM 23%";#N/A,#N/A,FALSE,"CONSIDER 23%";#N/A,#N/A,FALSE,"SAVE3 23%"}</definedName>
    <definedName name="adf" hidden="1">#REF!</definedName>
    <definedName name="adg" hidden="1">{"'Sheet1'!$A$1:$O$40"}</definedName>
    <definedName name="adgare" hidden="1">'[8]Variance Sum '!#REF!</definedName>
    <definedName name="adhgsfghjfgj" hidden="1">'[10]19'!#REF!</definedName>
    <definedName name="adj." hidden="1">{#N/A,#N/A,FALSE,"Job Sched"}</definedName>
    <definedName name="adjustment" hidden="1">{#N/A,#N/A,FALSE,"Job Sched"}</definedName>
    <definedName name="adsf" hidden="1">{#N/A,#N/A,FALSE,"Job Sched"}</definedName>
    <definedName name="adsfcewasdfcwaasdf153" hidden="1">"Sparrow IP Rehab DCF v1.xlsx"</definedName>
    <definedName name="aertqet" hidden="1">{#N/A,#N/A,FALSE,"Adj Proj";#N/A,#N/A,FALSE,"Sheet1";#N/A,#N/A,FALSE,"LBO";#N/A,#N/A,FALSE,"LBOMER";#N/A,#N/A,FALSE,"WACC";#N/A,#N/A,FALSE,"DCF";#N/A,#N/A,FALSE,"DCFMER";#N/A,#N/A,FALSE,"Pooling";#N/A,#N/A,FALSE,"income";#N/A,#N/A,FALSE,"Offer"}</definedName>
    <definedName name="afasdfasdf" hidden="1">'[8]Variance Sum '!#REF!</definedName>
    <definedName name="amy" hidden="1">{#N/A,#N/A,FALSE,"AD_Purchase";#N/A,#N/A,FALSE,"Credit";#N/A,#N/A,FALSE,"PF Acquisition";#N/A,#N/A,FALSE,"PF Offering"}</definedName>
    <definedName name="amy.mistake" hidden="1">{#N/A,#N/A,FALSE,"AD_Purchase";#N/A,#N/A,FALSE,"Credit";#N/A,#N/A,FALSE,"PF Acquisition";#N/A,#N/A,FALSE,"PF Offering"}</definedName>
    <definedName name="ando" hidden="1">{"'下期集計（10.27迄・速報値）'!$Q$16"}</definedName>
    <definedName name="ardoutput"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argqe" hidden="1">{#N/A,#N/A,FALSE,"puboff";#N/A,#N/A,FALSE,"financials";#N/A,#N/A,FALSE,"valuation";#N/A,#N/A,FALSE,"split"}</definedName>
    <definedName name="as" hidden="1">{"Outflow 1",#N/A,FALSE,"Outflows-Inflows";"Outflow 2",#N/A,FALSE,"Outflows-Inflows";"Inflow 1",#N/A,FALSE,"Outflows-Inflows";"Inflow 2",#N/A,FALSE,"Outflows-Inflows"}</definedName>
    <definedName name="AS2HasNoAutoHeaderFooter" hidden="1">" "</definedName>
    <definedName name="AS2StaticLS" hidden="1">#REF!</definedName>
    <definedName name="AS2TickmarkLS" hidden="1">#REF!</definedName>
    <definedName name="asasa" hidden="1">{#N/A,#N/A,FALSE,"Summary";#N/A,#N/A,FALSE,"Proforma";#N/A,#N/A,FALSE,"Tx"}</definedName>
    <definedName name="asdf" hidden="1">{#N/A,#N/A,FALSE,"Projections";#N/A,#N/A,FALSE,"Acq Mult";#N/A,#N/A,FALSE,"TWER Mult";#N/A,#N/A,FALSE,"DCF EBITDA";#N/A,#N/A,FALSE,"DCF EBIT";#N/A,#N/A,FALSE,"Debt Accr";#N/A,#N/A,FALSE,"Stock Accr";#N/A,#N/A,FALSE,"Debt Stock Accr";#N/A,#N/A,FALSE,"Accr Dil Sensi"}</definedName>
    <definedName name="asdfas" hidden="1">{"print 1.6",#N/A,FALSE,"Sheet1";"print 2.6",#N/A,FALSE,"Sheet1";"print 3.6",#N/A,FALSE,"Sheet1";"print 4.6",#N/A,FALSE,"Sheet1";"print 5.6",#N/A,FALSE,"Sheet1";"print 6.6",#N/A,FALSE,"Sheet1"}</definedName>
    <definedName name="asdfasaa" hidden="1">{"print 1.6",#N/A,FALSE,"Sheet1";"print 2.6",#N/A,FALSE,"Sheet1";"print 3.6",#N/A,FALSE,"Sheet1";"print 4.6",#N/A,FALSE,"Sheet1";"print 5.6",#N/A,FALSE,"Sheet1";"print 6.6",#N/A,FALSE,"Sheet1"}</definedName>
    <definedName name="asdfasdf" hidden="1">{#N/A,#N/A,FALSE,"TS";#N/A,#N/A,FALSE,"Combo";#N/A,#N/A,FALSE,"FAIR";#N/A,#N/A,FALSE,"RBC";#N/A,#N/A,FALSE,"xxxx";#N/A,#N/A,FALSE,"A_D";#N/A,#N/A,FALSE,"WACC";#N/A,#N/A,FALSE,"DCF";#N/A,#N/A,FALSE,"LBO";#N/A,#N/A,FALSE,"AcqMults";#N/A,#N/A,FALSE,"CompMults"}</definedName>
    <definedName name="asdfasdfasdfas" hidden="1">#REF!</definedName>
    <definedName name="asfadf" hidden="1">{#N/A,#N/A,FALSE,"INDEX 23%";#N/A,#N/A,FALSE,"Sheet 3 23%";#N/A,#N/A,FALSE,"CONSIDER 23%";#N/A,#N/A,FALSE,"SALSUM 23%";#N/A,#N/A,FALSE,"CONSIDER 23%";#N/A,#N/A,FALSE,"SAVE3 23%"}</definedName>
    <definedName name="ass" hidden="1">{"print 1.6",#N/A,FALSE,"Sheet1";"print 2.6",#N/A,FALSE,"Sheet1";"print 3.6",#N/A,FALSE,"Sheet1";"print 4.6",#N/A,FALSE,"Sheet1";"print 5.6",#N/A,FALSE,"Sheet1";"print 6.6",#N/A,FALSE,"Sheet1"}</definedName>
    <definedName name="asss" hidden="1">{"rtn",#N/A,FALSE,"RTN";"tables",#N/A,FALSE,"RTN";"cf",#N/A,FALSE,"CF";"stats",#N/A,FALSE,"Stats";"prop",#N/A,FALSE,"Prop"}</definedName>
    <definedName name="AUto1" hidden="1">{#N/A,#N/A,FALSE,"Sheet1"}</definedName>
    <definedName name="AUto2" hidden="1">{#N/A,#N/A,FALSE,"Sheet1"}</definedName>
    <definedName name="awe" hidden="1">{#N/A,#N/A,FALSE,"COVER";#N/A,#N/A,FALSE,"Index";#N/A,#N/A,FALSE,"Non-Earning";#N/A,#N/A,FALSE,"Commercial";#N/A,#N/A,FALSE,"Detailed"}</definedName>
    <definedName name="axe" hidden="1">{#N/A,#N/A,FALSE,"TS";#N/A,#N/A,FALSE,"Combo";#N/A,#N/A,FALSE,"FAIR";#N/A,#N/A,FALSE,"RBC";#N/A,#N/A,FALSE,"xxxx";#N/A,#N/A,FALSE,"A_D";#N/A,#N/A,FALSE,"WACC";#N/A,#N/A,FALSE,"DCF";#N/A,#N/A,FALSE,"LBO";#N/A,#N/A,FALSE,"AcqMults";#N/A,#N/A,FALSE,"CompMults"}</definedName>
    <definedName name="b" hidden="1">{#N/A,#N/A,FALSE,"Projections";#N/A,#N/A,FALSE,"AccrDil";#N/A,#N/A,FALSE,"PurchPriMult";#N/A,#N/A,FALSE,"Mults7_13";#N/A,#N/A,FALSE,"Mkt Mults";#N/A,#N/A,FALSE,"Acq Mults";#N/A,#N/A,FALSE,"StockPrices";#N/A,#N/A,FALSE,"Prem Paid";#N/A,#N/A,FALSE,"DCF";#N/A,#N/A,FALSE,"AUTO";#N/A,#N/A,FALSE,"Relative Trading";#N/A,#N/A,FALSE,"Mkt Val";#N/A,#N/A,FALSE,"Acq Val"}</definedName>
    <definedName name="bb" hidden="1">{#N/A,#N/A,FALSE,"Projections";#N/A,#N/A,FALSE,"AccrDil";#N/A,#N/A,FALSE,"PurchPriMult";#N/A,#N/A,FALSE,"Mults7_13";#N/A,#N/A,FALSE,"Mkt Mults";#N/A,#N/A,FALSE,"Acq Mults";#N/A,#N/A,FALSE,"StockPrices";#N/A,#N/A,FALSE,"Prem Paid";#N/A,#N/A,FALSE,"DCF";#N/A,#N/A,FALSE,"AUTO";#N/A,#N/A,FALSE,"Relative Trading";#N/A,#N/A,FALSE,"Mkt Val";#N/A,#N/A,FALSE,"Acq Val"}</definedName>
    <definedName name="bbb" hidden="1">{"'NWC03'!$C$81"}</definedName>
    <definedName name="bbbbbb" hidden="1">{#N/A,#N/A,FALSE,"Inc. Statement";#N/A,#N/A,FALSE,"Balance Sheet";#N/A,#N/A,FALSE,"Cash Flow";#N/A,#N/A,FALSE,"Manufacturing";#N/A,#N/A,FALSE,"Quality";#N/A,#N/A,FALSE,"Sales";#N/A,#N/A,FALSE,"Marketing";#N/A,#N/A,FALSE,"R &amp; D";#N/A,#N/A,FALSE,"G &amp; A";#N/A,#N/A,FALSE,"Prof. Fees";#N/A,#N/A,FALSE,"Mfg. Wages";#N/A,#N/A,FALSE,"Mfg. Salaries";#N/A,#N/A,FALSE,"Quality Salaries";#N/A,#N/A,FALSE,"Sales Salaries";#N/A,#N/A,FALSE,"Mktg. Salaries";#N/A,#N/A,FALSE,"R &amp; D Salaries";#N/A,#N/A,FALSE,"G &amp; A Salaries"}</definedName>
    <definedName name="BBRA" hidden="1">{#N/A,#N/A,FALSE,"Summary";#N/A,#N/A,FALSE,"Medicare";#N/A,#N/A,FALSE,"Input1";#N/A,#N/A,FALSE,"HMO";#N/A,#N/A,FALSE,"BC";#N/A,#N/A,FALSE,"Medicaid";#N/A,#N/A,FALSE,"Summary";#N/A,#N/A,FALSE,"UC96";#N/A,#N/A,FALSE,"MCRamt"}</definedName>
    <definedName name="Bear" hidden="1">{#N/A,#N/A,FALSE,"TS";#N/A,#N/A,FALSE,"Combo";#N/A,#N/A,FALSE,"FAIR";#N/A,#N/A,FALSE,"RBC";#N/A,#N/A,FALSE,"xxxx";#N/A,#N/A,FALSE,"A_D";#N/A,#N/A,FALSE,"WACC";#N/A,#N/A,FALSE,"DCF";#N/A,#N/A,FALSE,"LBO";#N/A,#N/A,FALSE,"AcqMults";#N/A,#N/A,FALSE,"CompMults"}</definedName>
    <definedName name="bear2" hidden="1">{#N/A,#N/A,FALSE,"TS";#N/A,#N/A,FALSE,"Combo";#N/A,#N/A,FALSE,"FAIR";#N/A,#N/A,FALSE,"RBC";#N/A,#N/A,FALSE,"xxxx";#N/A,#N/A,FALSE,"A_D";#N/A,#N/A,FALSE,"WACC";#N/A,#N/A,FALSE,"DCF";#N/A,#N/A,FALSE,"LBO";#N/A,#N/A,FALSE,"AcqMults";#N/A,#N/A,FALSE,"CompMults"}</definedName>
    <definedName name="bearr" hidden="1">{#N/A,#N/A,FALSE,"TS";#N/A,#N/A,FALSE,"Combo";#N/A,#N/A,FALSE,"FAIR";#N/A,#N/A,FALSE,"RBC";#N/A,#N/A,FALSE,"xxxx";#N/A,#N/A,FALSE,"A_D";#N/A,#N/A,FALSE,"WACC";#N/A,#N/A,FALSE,"DCF";#N/A,#N/A,FALSE,"LBO";#N/A,#N/A,FALSE,"AcqMults";#N/A,#N/A,FALSE,"CompMults"}</definedName>
    <definedName name="Bebefits" hidden="1">{"summary",#N/A,FALSE,"3 yr average";"comps",#N/A,FALSE,"3 yr average"}</definedName>
    <definedName name="bill" hidden="1">{"PAGE 1",#N/A,FALSE,"WEST_OT"}</definedName>
    <definedName name="bill1" hidden="1">{"PAGE 1",#N/A,FALSE,"WEST_OT"}</definedName>
    <definedName name="bill2" hidden="1">{"PAGE 1",#N/A,FALSE,"WEST_OT"}</definedName>
    <definedName name="bill3" hidden="1">{"PAGE 1",#N/A,FALSE,"WEST_OT"}</definedName>
    <definedName name="billrev2" hidden="1">{"PAGE 1",#N/A,FALSE,"WEST_OT"}</definedName>
    <definedName name="bite" hidden="1">{#N/A,#N/A,FALSE,"EXHIBIT A";#N/A,#N/A,FALSE,"EXHIBIT B";#N/A,#N/A,FALSE,"EXHIBIT B-1";#N/A,#N/A,FALSE,"EXHIBIT C";#N/A,#N/A,FALSE,"EXHIBIT C-1";#N/A,#N/A,FALSE,"EXHIBIT D";#N/A,#N/A,FALSE,"EXHIBIT E";#N/A,#N/A,FALSE,"EXHIBIT F";#N/A,#N/A,FALSE,"EXHIBIT F-1";#N/A,#N/A,FALSE,"EXHIBIT G";#N/A,#N/A,FALSE,"EXHIBIT H";#N/A,#N/A,FALSE,"EXHIBIT I";#N/A,#N/A,FALSE,"EXHIBIT J";#N/A,#N/A,FALSE,"EXHIBIT K";#N/A,#N/A,FALSE,"EXHIBIT L";#N/A,#N/A,FALSE,"EXHIBIT M";#N/A,#N/A,FALSE,"EXHIBIT N";#N/A,#N/A,FALSE,"EXHIBIT X1";#N/A,#N/A,FALSE,"EXHIBIT X2"}</definedName>
    <definedName name="bite1" hidden="1">{#N/A,#N/A,FALSE,"EXHIBIT A";#N/A,#N/A,FALSE,"EXHIBIT B";#N/A,#N/A,FALSE,"EXHIBIT B-1";#N/A,#N/A,FALSE,"EXHIBIT C";#N/A,#N/A,FALSE,"EXHIBIT C-1";#N/A,#N/A,FALSE,"EXHIBIT D";#N/A,#N/A,FALSE,"EXHIBIT E";#N/A,#N/A,FALSE,"EXHIBIT F";#N/A,#N/A,FALSE,"EXHIBIT F-1";#N/A,#N/A,FALSE,"EXHIBIT G";#N/A,#N/A,FALSE,"EXHIBIT H";#N/A,#N/A,FALSE,"EXHIBIT I";#N/A,#N/A,FALSE,"EXHIBIT J";#N/A,#N/A,FALSE,"EXHIBIT K";#N/A,#N/A,FALSE,"EXHIBIT L";#N/A,#N/A,FALSE,"EXHIBIT M";#N/A,#N/A,FALSE,"EXHIBIT N";#N/A,#N/A,FALSE,"EXHIBIT X1";#N/A,#N/A,FALSE,"EXHIBIT X2"}</definedName>
    <definedName name="blah" hidden="1">{#N/A,#N/A,TRUE,"Assume";#N/A,#N/A,TRUE,"Return";#N/A,#N/A,TRUE,"ProFormaBS";#N/A,#N/A,TRUE,"IS";#N/A,#N/A,TRUE,"CFS";#N/A,#N/A,TRUE,"BS";#N/A,#N/A,TRUE,"IS Input";#N/A,#N/A,TRUE,"BS Input"}</definedName>
    <definedName name="blah2" hidden="1">{#N/A,#N/A,TRUE,"Assume";#N/A,#N/A,TRUE,"Return";#N/A,#N/A,TRUE,"ProFormaBS";#N/A,#N/A,TRUE,"IS";#N/A,#N/A,TRUE,"CFS";#N/A,#N/A,TRUE,"BS";#N/A,#N/A,TRUE,"IS Input";#N/A,#N/A,TRUE,"BS Input"}</definedName>
    <definedName name="BLPB10" hidden="1">'[33]CoCo Descript'!$D$22</definedName>
    <definedName name="BLPB11" hidden="1">'[33]CoCo Descript'!$D$24</definedName>
    <definedName name="BLPB12" hidden="1">'[33]CoCo Descript'!$D$26</definedName>
    <definedName name="BLPB13" hidden="1">'[33]CoCo Descript'!#REF!</definedName>
    <definedName name="BLPB14" hidden="1">'[33]CoCo Descript'!#REF!</definedName>
    <definedName name="BLPB15" hidden="1">'[33]CoCo Descript'!#REF!</definedName>
    <definedName name="BLPB16" hidden="1">'[33]CoCo Descript'!#REF!</definedName>
    <definedName name="BLPB17" hidden="1">'[33]CoCo Descript'!#REF!</definedName>
    <definedName name="BLPB18" hidden="1">'[33]CoCo Descript'!$D$8</definedName>
    <definedName name="BLPB19" hidden="1">'[33]CoCo Descript'!$D$10</definedName>
    <definedName name="BLPB20" hidden="1">'[33]CoCo Descript'!$D$14</definedName>
    <definedName name="BLPB3" hidden="1">'[33]CoCo Descript'!#REF!</definedName>
    <definedName name="BLPB4" hidden="1">'[33]CoCo Descript'!#REF!</definedName>
    <definedName name="BLPB5" hidden="1">'[33]CoCo Descript'!$D$12</definedName>
    <definedName name="BLPB6" hidden="1">'[33]CoCo Descript'!#REF!</definedName>
    <definedName name="BLPB7" hidden="1">'[33]CoCo Descript'!$D$16</definedName>
    <definedName name="BLPB8" hidden="1">'[33]CoCo Descript'!$D$18</definedName>
    <definedName name="BLPB9" hidden="1">'[33]CoCo Descript'!$D$20</definedName>
    <definedName name="BLPH1" hidden="1">'[34]commercial construction'!$A$3</definedName>
    <definedName name="BLPH10" hidden="1">'[34]crack spreads'!$E$4</definedName>
    <definedName name="BLPH100" hidden="1">#REF!</definedName>
    <definedName name="BLPH101" hidden="1">#REF!</definedName>
    <definedName name="BLPH102" hidden="1">#REF!</definedName>
    <definedName name="BLPH103" hidden="1">#REF!</definedName>
    <definedName name="BLPH104" hidden="1">#REF!</definedName>
    <definedName name="BLPH105" hidden="1">#REF!</definedName>
    <definedName name="BLPH106" hidden="1">#REF!</definedName>
    <definedName name="BLPH107" hidden="1">#REF!</definedName>
    <definedName name="BLPH108" hidden="1">#REF!</definedName>
    <definedName name="BLPH109" hidden="1">#REF!</definedName>
    <definedName name="BLPH11" hidden="1">#REF!</definedName>
    <definedName name="BLPH110" hidden="1">#REF!</definedName>
    <definedName name="BLPH111" hidden="1">#REF!</definedName>
    <definedName name="BLPH112" hidden="1">#REF!</definedName>
    <definedName name="BLPH113" hidden="1">#REF!</definedName>
    <definedName name="BLPH114" hidden="1">#REF!</definedName>
    <definedName name="BLPH12" hidden="1">#REF!</definedName>
    <definedName name="BLPH13" hidden="1">#REF!</definedName>
    <definedName name="BLPH14" hidden="1">#REF!</definedName>
    <definedName name="BLPH15" hidden="1">#REF!</definedName>
    <definedName name="BLPH16" hidden="1">#REF!</definedName>
    <definedName name="BLPH17" hidden="1">#REF!</definedName>
    <definedName name="BLPH18" hidden="1">#REF!</definedName>
    <definedName name="BLPH19" hidden="1">#REF!</definedName>
    <definedName name="BLPH19a" hidden="1">#REF!</definedName>
    <definedName name="BLPH2" hidden="1">'[34]new orders'!$D$7</definedName>
    <definedName name="BLPH20" hidden="1">#REF!</definedName>
    <definedName name="BLPH21" hidden="1">#REF!</definedName>
    <definedName name="BLPH22" hidden="1">#REF!</definedName>
    <definedName name="BLPH23" hidden="1">#REF!</definedName>
    <definedName name="BLPH24" hidden="1">#REF!</definedName>
    <definedName name="BLPH25" hidden="1">#REF!</definedName>
    <definedName name="BLPH26" hidden="1">#REF!</definedName>
    <definedName name="BLPH27" hidden="1">#REF!</definedName>
    <definedName name="BLPH28" hidden="1">#REF!</definedName>
    <definedName name="BLPH29" hidden="1">#REF!</definedName>
    <definedName name="BLPH3" hidden="1">'[34]new orders'!$G$7</definedName>
    <definedName name="BLPH30" hidden="1">#REF!</definedName>
    <definedName name="BLPH31" hidden="1">[35]Data!#REF!</definedName>
    <definedName name="BLPH32" hidden="1">[35]Data!#REF!</definedName>
    <definedName name="BLPH33" hidden="1">[35]Data!#REF!</definedName>
    <definedName name="BLPH34" hidden="1">[35]Data!#REF!</definedName>
    <definedName name="BLPH35" hidden="1">[35]Data!#REF!</definedName>
    <definedName name="BLPH36" hidden="1">#REF!</definedName>
    <definedName name="BLPH37" hidden="1">#REF!</definedName>
    <definedName name="BLPH38" hidden="1">#REF!</definedName>
    <definedName name="BLPH39" hidden="1">#REF!</definedName>
    <definedName name="BLPH4" hidden="1">'[34]crack spreads'!$A$3</definedName>
    <definedName name="BLPH40" hidden="1">#REF!</definedName>
    <definedName name="BLPH41" hidden="1">#REF!</definedName>
    <definedName name="BLPH42" hidden="1">#REF!</definedName>
    <definedName name="BLPH43" hidden="1">#REF!</definedName>
    <definedName name="BLPH44" hidden="1">#REF!</definedName>
    <definedName name="BLPH45" hidden="1">#REF!</definedName>
    <definedName name="BLPH46" hidden="1">#REF!</definedName>
    <definedName name="BLPH47" hidden="1">#REF!</definedName>
    <definedName name="BLPH48" hidden="1">#REF!</definedName>
    <definedName name="BLPH49" hidden="1">#REF!</definedName>
    <definedName name="BLPH5" hidden="1">'[34]crack spreads'!$A$3</definedName>
    <definedName name="BLPH50" hidden="1">#REF!</definedName>
    <definedName name="BLPH51" hidden="1">#REF!</definedName>
    <definedName name="BLPH52" hidden="1">#REF!</definedName>
    <definedName name="BLPH53" hidden="1">#REF!</definedName>
    <definedName name="BLPH54" hidden="1">#REF!</definedName>
    <definedName name="BLPH55" hidden="1">#REF!</definedName>
    <definedName name="BLPH56" hidden="1">#REF!</definedName>
    <definedName name="BLPH57" hidden="1">#REF!</definedName>
    <definedName name="BLPH58" hidden="1">#REF!</definedName>
    <definedName name="BLPH59" hidden="1">#REF!</definedName>
    <definedName name="BLPH6" hidden="1">'[34]crack spreads'!$A$3</definedName>
    <definedName name="BLPH60" hidden="1">#REF!</definedName>
    <definedName name="BLPH61" hidden="1">#REF!</definedName>
    <definedName name="BLPH62" hidden="1">#REF!</definedName>
    <definedName name="BLPH63" hidden="1">#REF!</definedName>
    <definedName name="BLPH64" hidden="1">#REF!</definedName>
    <definedName name="BLPH65" hidden="1">#REF!</definedName>
    <definedName name="BLPH66" hidden="1">#REF!</definedName>
    <definedName name="BLPH67" hidden="1">#REF!</definedName>
    <definedName name="BLPH68" hidden="1">#REF!</definedName>
    <definedName name="BLPH69" hidden="1">#REF!</definedName>
    <definedName name="BLPH7" hidden="1">'[34]crack spreads'!$A$3</definedName>
    <definedName name="BLPH70" hidden="1">#REF!</definedName>
    <definedName name="BLPH71" hidden="1">#REF!</definedName>
    <definedName name="BLPH72" hidden="1">#REF!</definedName>
    <definedName name="BLPH73" hidden="1">#REF!</definedName>
    <definedName name="BLPH74" hidden="1">#REF!</definedName>
    <definedName name="BLPH75" hidden="1">#REF!</definedName>
    <definedName name="BLPH76" hidden="1">#REF!</definedName>
    <definedName name="BLPH77" hidden="1">#REF!</definedName>
    <definedName name="BLPH78" hidden="1">#REF!</definedName>
    <definedName name="BLPH79" hidden="1">#REF!</definedName>
    <definedName name="BLPH8" hidden="1">'[34]IFO Manufacturing Business Clim'!$E$6</definedName>
    <definedName name="BLPH80" hidden="1">#REF!</definedName>
    <definedName name="BLPH81" hidden="1">#REF!</definedName>
    <definedName name="BLPH82" hidden="1">#REF!</definedName>
    <definedName name="BLPH83" hidden="1">#REF!</definedName>
    <definedName name="BLPH84" hidden="1">#REF!</definedName>
    <definedName name="BLPH85" hidden="1">#REF!</definedName>
    <definedName name="BLPH86" hidden="1">#REF!</definedName>
    <definedName name="BLPH87" hidden="1">#REF!</definedName>
    <definedName name="BLPH88" hidden="1">#REF!</definedName>
    <definedName name="BLPH89" hidden="1">#REF!</definedName>
    <definedName name="BLPH9" hidden="1">'[34]commercial construction'!$D$33</definedName>
    <definedName name="BLPH90" hidden="1">#REF!</definedName>
    <definedName name="BLPH91" hidden="1">#REF!</definedName>
    <definedName name="BLPH92" hidden="1">#REF!</definedName>
    <definedName name="BLPH93" hidden="1">#REF!</definedName>
    <definedName name="BLPH94" hidden="1">#REF!</definedName>
    <definedName name="BLPH95" hidden="1">#REF!</definedName>
    <definedName name="BLPH96" hidden="1">#REF!</definedName>
    <definedName name="BLPH97" hidden="1">#REF!</definedName>
    <definedName name="BLPH98" hidden="1">#REF!</definedName>
    <definedName name="BLPH99" hidden="1">#REF!</definedName>
    <definedName name="boring" hidden="1">{"Page1",#N/A,FALSE,"CompCo";"Page2",#N/A,FALSE,"CompCo"}</definedName>
    <definedName name="Bridge" hidden="1">{"'Highlights'!$A$1:$M$123"}</definedName>
    <definedName name="bs" hidden="1">{#N/A,#N/A,FALSE,"Job Sched"}</definedName>
    <definedName name="bvwrg" hidden="1">{#N/A,#N/A,TRUE,"Consolidated";#N/A,#N/A,TRUE,"Offering";#N/A,#N/A,TRUE,"WAE";#N/A,#N/A,TRUE,"Combined";#N/A,#N/A,TRUE,"PE Consolidated";#N/A,#N/A,TRUE,"CF Consolidated";#N/A,#N/A,TRUE,"Income";#N/A,#N/A,TRUE,"OfferingTool";#N/A,#N/A,TRUE,"Inputs";#N/A,#N/A,TRUE,"PE";#N/A,#N/A,TRUE,"CF";#N/A,#N/A,TRUE,"Income (2)";#N/A,#N/A,TRUE,"Inputs (2)";#N/A,#N/A,TRUE,"PE (2)";#N/A,#N/A,TRUE,"CF (2)";#N/A,#N/A,TRUE,"Summary"}</definedName>
    <definedName name="cance" hidden="1">{#N/A,#N/A,TRUE,"PAGE 2";#N/A,#N/A,TRUE,"PAGE 3";#N/A,#N/A,TRUE,"PAGE4"}</definedName>
    <definedName name="cap.pos" hidden="1">{#N/A,#N/A,TRUE,"FD II Portfolio Summary";#N/A,#N/A,TRUE,"Fd II Cap. Position ";#N/A,#N/A,TRUE,"BV Valuation";#N/A,#N/A,TRUE,"FV Valuation";#N/A,#N/A,TRUE,"Valuation Change";#N/A,#N/A,TRUE,"Weasler";#N/A,#N/A,TRUE,"Weasler val";#N/A,#N/A,TRUE,"J Chain";#N/A,#N/A,TRUE,"J Chain Val";#N/A,#N/A,TRUE,"Monona";#N/A,#N/A,TRUE,"Monona Val";#N/A,#N/A,TRUE,"DSI";#N/A,#N/A,TRUE,"DSI Val";#N/A,#N/A,TRUE,"Temple";#N/A,#N/A,TRUE,"Temple Val";#N/A,#N/A,TRUE,"JRI";#N/A,#N/A,TRUE,"NDS ";#N/A,#N/A,TRUE,"Stronghaven";#N/A,#N/A,TRUE,"Connor";#N/A,#N/A,TRUE,"HWC"}</definedName>
    <definedName name="CASH1" hidden="1">{TRUE,TRUE,-0.8,-17,483.6,277.2,FALSE,TRUE,TRUE,TRUE,0,1,#N/A,1,#N/A,52.4666666666667,24.0625,1,FALSE,FALSE,3,TRUE,1,FALSE,75,"Swvu.PRESENTATION.","ACwvu.PRESENTATION.",#N/A,FALSE,FALSE,0,0,0.5,0,2,"","",TRUE,FALSE,FALSE,FALSE,1,#N/A,1,1,FALSE,FALSE,"Rwvu.PRESENTATION.",#N/A,FALSE,FALSE,FALSE,1,#N/A,#N/A,FALSE,FALSE,TRUE,TRUE,TRUE}</definedName>
    <definedName name="CASH11" hidden="1">{TRUE,TRUE,-0.8,-17,483.6,277.2,FALSE,TRUE,TRUE,TRUE,0,1,#N/A,1,#N/A,52.4666666666667,24.0625,1,FALSE,FALSE,3,TRUE,1,FALSE,75,"Swvu.PRESENTATION.","ACwvu.PRESENTATION.",#N/A,FALSE,FALSE,0,0,0.5,0,2,"","",TRUE,FALSE,FALSE,FALSE,1,#N/A,1,1,FALSE,FALSE,"Rwvu.PRESENTATION.",#N/A,FALSE,FALSE,FALSE,1,#N/A,#N/A,FALSE,FALSE,TRUE,TRUE,TRUE}</definedName>
    <definedName name="CASH112" hidden="1">{TRUE,TRUE,-0.8,-17,483.6,277.2,FALSE,TRUE,TRUE,TRUE,0,1,#N/A,1,#N/A,52.4666666666667,24.0625,1,FALSE,FALSE,3,TRUE,1,FALSE,75,"Swvu.PRESENTATION.","ACwvu.PRESENTATION.",#N/A,FALSE,FALSE,0,0,0.5,0,2,"","",TRUE,FALSE,FALSE,FALSE,1,#N/A,1,1,FALSE,FALSE,"Rwvu.PRESENTATION.",#N/A,FALSE,FALSE,FALSE,1,#N/A,#N/A,FALSE,FALSE,TRUE,TRUE,TRUE}</definedName>
    <definedName name="CASH12" hidden="1">{TRUE,TRUE,-0.8,-17,483.6,277.2,FALSE,TRUE,TRUE,TRUE,0,1,#N/A,1,#N/A,52.4666666666667,24.0625,1,FALSE,FALSE,3,TRUE,1,FALSE,75,"Swvu.PRESENTATION.","ACwvu.PRESENTATION.",#N/A,FALSE,FALSE,0,0,0.5,0,2,"","",TRUE,FALSE,FALSE,FALSE,1,#N/A,1,1,FALSE,FALSE,"Rwvu.PRESENTATION.",#N/A,FALSE,FALSE,FALSE,1,#N/A,#N/A,FALSE,FALSE,TRUE,TRUE,TRUE}</definedName>
    <definedName name="CASH123" hidden="1">{TRUE,TRUE,-0.8,-17,483.6,277.2,FALSE,TRUE,TRUE,TRUE,0,1,#N/A,1,#N/A,52.4666666666667,24.0625,1,FALSE,FALSE,3,TRUE,1,FALSE,75,"Swvu.PRESENTATION.","ACwvu.PRESENTATION.",#N/A,FALSE,FALSE,0,0,0.5,0,2,"","",TRUE,FALSE,FALSE,FALSE,1,#N/A,1,1,FALSE,FALSE,"Rwvu.PRESENTATION.",#N/A,FALSE,FALSE,FALSE,1,#N/A,#N/A,FALSE,FALSE,TRUE,TRUE,TRUE}</definedName>
    <definedName name="CASH1234" hidden="1">{TRUE,TRUE,-0.8,-17,483.6,277.2,FALSE,TRUE,TRUE,TRUE,0,1,#N/A,1,#N/A,52.4666666666667,24.0625,1,FALSE,FALSE,3,TRUE,1,FALSE,75,"Swvu.PRESENTATION.","ACwvu.PRESENTATION.",#N/A,FALSE,FALSE,0,0,0.5,0,2,"","",TRUE,FALSE,FALSE,FALSE,1,#N/A,1,1,FALSE,FALSE,"Rwvu.PRESENTATION.",#N/A,FALSE,FALSE,FALSE,1,#N/A,#N/A,FALSE,FALSE,TRUE,TRUE,TRUE}</definedName>
    <definedName name="CASH13" hidden="1">{TRUE,TRUE,-0.8,-17,483.6,277.2,FALSE,TRUE,TRUE,TRUE,0,1,#N/A,1,#N/A,52.4666666666667,24.0625,1,FALSE,FALSE,3,TRUE,1,FALSE,75,"Swvu.PRESENTATION.","ACwvu.PRESENTATION.",#N/A,FALSE,FALSE,0,0,0.5,0,2,"","",TRUE,FALSE,FALSE,FALSE,1,#N/A,1,1,FALSE,FALSE,"Rwvu.PRESENTATION.",#N/A,FALSE,FALSE,FALSE,1,#N/A,#N/A,FALSE,FALSE,TRUE,TRUE,TRUE}</definedName>
    <definedName name="CASH131" hidden="1">{TRUE,TRUE,-0.8,-17,483.6,277.2,FALSE,TRUE,TRUE,TRUE,0,1,#N/A,1,#N/A,52.4666666666667,24.0625,1,FALSE,FALSE,3,TRUE,1,FALSE,75,"Swvu.PRESENTATION.","ACwvu.PRESENTATION.",#N/A,FALSE,FALSE,0,0,0.5,0,2,"","",TRUE,FALSE,FALSE,FALSE,1,#N/A,1,1,FALSE,FALSE,"Rwvu.PRESENTATION.",#N/A,FALSE,FALSE,FALSE,1,#N/A,#N/A,FALSE,FALSE,TRUE,TRUE,TRUE}</definedName>
    <definedName name="CASH3" hidden="1">{TRUE,TRUE,-0.8,-17,483.6,277.2,FALSE,TRUE,TRUE,TRUE,0,1,#N/A,1,#N/A,52.4666666666667,24.0625,1,FALSE,FALSE,3,TRUE,1,FALSE,75,"Swvu.PRESENTATION.","ACwvu.PRESENTATION.",#N/A,FALSE,FALSE,0,0,0.5,0,2,"","",TRUE,FALSE,FALSE,FALSE,1,#N/A,1,1,FALSE,FALSE,"Rwvu.PRESENTATION.",#N/A,FALSE,FALSE,FALSE,1,#N/A,#N/A,FALSE,FALSE,TRUE,TRUE,TRUE}</definedName>
    <definedName name="CASH31" hidden="1">{TRUE,TRUE,-0.8,-17,483.6,277.2,FALSE,TRUE,TRUE,TRUE,0,1,#N/A,1,#N/A,52.4666666666667,24.0625,1,FALSE,FALSE,3,TRUE,1,FALSE,75,"Swvu.PRESENTATION.","ACwvu.PRESENTATION.",#N/A,FALSE,FALSE,0,0,0.5,0,2,"","",TRUE,FALSE,FALSE,FALSE,1,#N/A,1,1,FALSE,FALSE,"Rwvu.PRESENTATION.",#N/A,FALSE,FALSE,FALSE,1,#N/A,#N/A,FALSE,FALSE,TRUE,TRUE,TRUE}</definedName>
    <definedName name="cawc" hidden="1">{"TransactionAssump",#N/A,FALSE,"Transaction Assump";"Combined Income",#N/A,FALSE,"Combined Income-Contrib.";"Combined Bal",#N/A,FALSE,"Combined Bal.";"Combined Credit",#N/A,FALSE,"Combined Credit";"Income Overview",#N/A,FALSE,"Income Overview";"Balance Overview",#N/A,FALSE,"Balance Overview";"Cash Flow Overview",#N/A,FALSE,"Cash Flow Overview";"Contribution Overview",#N/A,FALSE,"Contribution Overview"}</definedName>
    <definedName name="cb_sChart13476674_opts" hidden="1">"2, 1, 1, True, 2, False, False, , 0, False, False, 1, 1"</definedName>
    <definedName name="cb_sChart13485B52_opts" hidden="1">"2, 1, 1, False, 2, False, False, , 0, False, False, 1, 1"</definedName>
    <definedName name="cb_sChart13786B54_opts" hidden="1">"2, 1, 1, False, 2, False, False, , 0, False, True, 1, 1"</definedName>
    <definedName name="cb_sChart1385548A_opts" hidden="1">"2, 1, 1, False, 2, False, False, , 0, False, True, 1, 1"</definedName>
    <definedName name="cb_sChart1386774B_opts" hidden="1">"2, 1, 2, True, 2, False, False, , 0, False, True, 1, 1"</definedName>
    <definedName name="cb_sChart1386B158_opts" hidden="1">"2, 1, 2, True, 2, False, False, , 0, False, True, 1, 1"</definedName>
    <definedName name="cb_sChart1386B304_opts" hidden="1">"2, 1, 1, False, 2, False, False, , 0, False, False, 1, 1"</definedName>
    <definedName name="cb_sChart1386B3E0_opts" hidden="1">"2, 1, 1, True, 2, False, False, , 0, False, False, 1, 1"</definedName>
    <definedName name="cb_sChart139636EA_opts" hidden="1">"1, 1, 1, False, 2, False, False, , 0, False, False, 1, 1"</definedName>
    <definedName name="cb_sChart139637E9_opts" hidden="1">"1, 1, 1, False, 2, False, False, , 0, False, False, 3, 1"</definedName>
    <definedName name="cb_sChart139638B9_opts" hidden="1">"1, 1, 1, False, 2, False, False, , 0, False, False, 1, 2"</definedName>
    <definedName name="cb_sChart1396821A_opts" hidden="1">"1, 9, 1, False, 2, False, False, , 0, False, True, 1, 1"</definedName>
    <definedName name="cb_sChart1396872A_opts" hidden="1">"1, 9, 1, False, 2, False, False, , 0, False, True, 1, 1"</definedName>
    <definedName name="cb_sChart1396D1AC_opts" hidden="1">"1, 9, 1, False, 2, False, False, , 0, False, True, 1, 1"</definedName>
    <definedName name="cb_sChart139AA6C1_opts" hidden="1">"2, 1, 1, True, 2, False, False, , 0, False, True, 1, 1"</definedName>
    <definedName name="cb_sChart1D5372A5_opts" hidden="1">"1, 5, 1, False, 2, False, False, , 0, False, False, 1, 1"</definedName>
    <definedName name="cb_sChart1DBAAD_opts" hidden="1">"2, 1, 2, True, 2, False, False, , 0, False, True, 1, 2"</definedName>
    <definedName name="cb_sChart1DBB89_opts" hidden="1">"2, 1, 2, True, 2, False, False, , 0, False, True, 1, 1"</definedName>
    <definedName name="cb_sChart2DB05D6_opts" hidden="1">"1, 7, 1, False, 2, False, False, , 0, False, True, 1, 1"</definedName>
    <definedName name="cb_sChart2DBCB46_opts" hidden="1">"1, 7, 1, False, 2, False, False, , 0, False, True, 1, 1"</definedName>
    <definedName name="cb_sChart2F46DBE_opts" hidden="1">"2, 1, 1, True, 2, False, False, , 0, False, True, 1, 2"</definedName>
    <definedName name="cb_sChart34654DB_opts" hidden="1">"1, 8, 1, False, 2, False, False, , 0, False, False, 1, 2"</definedName>
    <definedName name="cb_sChart41E9A35_opts" hidden="1">"1, 9, 1, False, 2, False, False, , 0, False, True, 1, 1"</definedName>
    <definedName name="cb_sChart68E08A4_opts" hidden="1">"1, 1, 1, False, 2, True, False, , 0, False, False, 2, 2"</definedName>
    <definedName name="cb_sChart6F544DD_opts" hidden="1">"1, 3, 1, False, 2, False, False, , 0, False, False, 2, 1"</definedName>
    <definedName name="cb_sChart74FE4B0_opts" hidden="1">"1, 4, 1, False, 2, True, False, , 0, False, False, 1, 1"</definedName>
    <definedName name="cb_sChart74FE8FC_opts" hidden="1">"1, 4, 1, False, 2, True, False, , 0, False, False, 1, 1"</definedName>
    <definedName name="cb_sChartE2218BA_opts" hidden="1">"1, 4, 1, False, 2, False, False, , 0, False, True, 1, 1"</definedName>
    <definedName name="cb_sChartE221ADA_opts" hidden="1">"1, 5, 1, False, 2, False, False, , 0, False, False, 1, 1"</definedName>
    <definedName name="cb_sChartF046D89_opts" hidden="1">"1, 1, 1, False, 2, True, False, , 1, False, False, 1, 1"</definedName>
    <definedName name="cb_sChartF048B26_opts" hidden="1">"1, 5, 1, False, 2, False, False, , 1, False, False, 1, 2"</definedName>
    <definedName name="cb_sChartF2B7B01_opts" hidden="1">"1, 1, 1, False, 2, True, False, , 1, False, False, 1, 1"</definedName>
    <definedName name="cccc" hidden="1">{"'Vietnam'!$E$21:$W$45","'Vietnam'!$E$21:$W$45"}</definedName>
    <definedName name="cccc2" hidden="1">{"'Vietnam'!$E$21:$W$45","'Vietnam'!$E$21:$W$45"}</definedName>
    <definedName name="cd0" hidden="1">{#N/A,#N/A,FALSE,"Job Sched"}</definedName>
    <definedName name="CDW" hidden="1">{#N/A,#N/A,FALSE,"Job Sched"}</definedName>
    <definedName name="chart" hidden="1">{#N/A,#N/A,FALSE,"SUMMARY";#N/A,#N/A,FALSE,"mcsh";#N/A,#N/A,FALSE,"vol&amp;rev";#N/A,#N/A,FALSE,"wkgcap";#N/A,#N/A,FALSE,"DEPR&amp;DT";#N/A,#N/A,FALSE,"ASSETS";#N/A,#N/A,FALSE,"NI&amp;OTH&amp;DIV";#N/A,#N/A,FALSE,"CASHFLOW";#N/A,#N/A,FALSE,"CAPEMPL";#N/A,#N/A,FALSE,"ROCE"}</definedName>
    <definedName name="chiho" hidden="1">{"'下期集計（10.27迄・速報値）'!$Q$16"}</definedName>
    <definedName name="CIQWBGuid" hidden="1">"68b10314-e3ed-4b20-b93f-9cbda74ecb93"</definedName>
    <definedName name="cjb" hidden="1">{#N/A,#N/A,TRUE,"Cover00";#N/A,#N/A,TRUE,"Contents";#N/A,#N/A,TRUE,"IS00";#N/A,#N/A,TRUE,"BS00";#N/A,#N/A,TRUE,"CF00";#N/A,#N/A,TRUE,"SE00";#N/A,#N/A,TRUE,"COGS00";#N/A,#N/A,TRUE,"SG&amp;A00";#N/A,#N/A,TRUE,"Interest00";#N/A,#N/A,TRUE,"Stats00";#N/A,#N/A,TRUE,"Covenants00"}</definedName>
    <definedName name="CL" hidden="1">1</definedName>
    <definedName name="CLsysID" hidden="1">"BWP"</definedName>
    <definedName name="comm" hidden="1">{"PAGE 1",#N/A,FALSE,"WEST_OT"}</definedName>
    <definedName name="comm2" hidden="1">{"PAGE 1",#N/A,FALSE,"WEST_OT"}</definedName>
    <definedName name="comm3" hidden="1">{"PAGE 1",#N/A,FALSE,"WEST_OT"}</definedName>
    <definedName name="commrev2" hidden="1">{"PAGE 1",#N/A,FALSE,"WEST_OT"}</definedName>
    <definedName name="compco" hidden="1">{"Page1",#N/A,FALSE,"CompCo";"Page2",#N/A,FALSE,"CompCo"}</definedName>
    <definedName name="Compco1" hidden="1">{"Page1",#N/A,FALSE,"CompCo";"Page2",#N/A,FALSE,"CompCo"}</definedName>
    <definedName name="Compco2" hidden="1">{"Page1",#N/A,FALSE,"CompCo";"Page2",#N/A,FALSE,"CompCo"}</definedName>
    <definedName name="coun" hidden="1">{#N/A,#N/A,FALSE,"Assessment";#N/A,#N/A,FALSE,"Staffing";#N/A,#N/A,FALSE,"Hires";#N/A,#N/A,FALSE,"Assumptions"}</definedName>
    <definedName name="COUNTRY" hidden="1">{#N/A,#N/A,FALSE,"Assessment";#N/A,#N/A,FALSE,"Staffing";#N/A,#N/A,FALSE,"Hires";#N/A,#N/A,FALSE,"Assumptions"}</definedName>
    <definedName name="Covenants" hidden="1">{#N/A,#N/A,FALSE,"Projections";#N/A,#N/A,FALSE,"Multiples Valuation";#N/A,#N/A,FALSE,"LBO";#N/A,#N/A,FALSE,"Multiples_Sensitivity";#N/A,#N/A,FALSE,"Summary"}</definedName>
    <definedName name="cpvs" hidden="1">{#N/A,#N/A,TRUE,"FD II Portfolio Summary";#N/A,#N/A,TRUE,"Fd II Cap. Position ";#N/A,#N/A,TRUE,"BV Valuation";#N/A,#N/A,TRUE,"FV Valuation";#N/A,#N/A,TRUE,"Valuation Change";#N/A,#N/A,TRUE,"Weasler";#N/A,#N/A,TRUE,"Weasler val";#N/A,#N/A,TRUE,"J Chain";#N/A,#N/A,TRUE,"J Chain Val";#N/A,#N/A,TRUE,"Monona";#N/A,#N/A,TRUE,"Monona Val";#N/A,#N/A,TRUE,"DSI";#N/A,#N/A,TRUE,"DSI Val";#N/A,#N/A,TRUE,"Temple";#N/A,#N/A,TRUE,"Temple Val";#N/A,#N/A,TRUE,"JRI";#N/A,#N/A,TRUE,"NDS ";#N/A,#N/A,TRUE,"Stronghaven";#N/A,#N/A,TRUE,"Connor";#N/A,#N/A,TRUE,"HWC"}</definedName>
    <definedName name="csdfsa" hidden="1">"c4427"</definedName>
    <definedName name="CT" hidden="1">{#N/A,#N/A,TRUE,"Cover00";#N/A,#N/A,TRUE,"Contents";#N/A,#N/A,TRUE,"IS00";#N/A,#N/A,TRUE,"BS00";#N/A,#N/A,TRUE,"CF00";#N/A,#N/A,TRUE,"SE00";#N/A,#N/A,TRUE,"COGS00";#N/A,#N/A,TRUE,"SG&amp;A00";#N/A,#N/A,TRUE,"Interest00";#N/A,#N/A,TRUE,"Stats00";#N/A,#N/A,TRUE,"Covenants00"}</definedName>
    <definedName name="cvb" hidden="1">{#N/A,#N/A,FALSE,"TABLE_1 YTD";#N/A,#N/A,FALSE,"TABLE_1A QTD";#N/A,#N/A,FALSE,"NORMAL_SPREAD_QTD";#N/A,#N/A,FALSE,"NORMAL_SPREAD_YTD";#N/A,#N/A,FALSE,"TAX_EQV";#N/A,#N/A,FALSE,"TAX EQUIV_INPUT";#N/A,#N/A,FALSE,"NET FROM FER";#N/A,#N/A,FALSE,"COVER"}</definedName>
    <definedName name="Cwvu.GREY_ALL." hidden="1">#REF!</definedName>
    <definedName name="cxaa" hidden="1">{#N/A,#N/A,FALSE,"Adj Proj";#N/A,#N/A,FALSE,"Sheet1";#N/A,#N/A,FALSE,"LBO";#N/A,#N/A,FALSE,"LBOMER";#N/A,#N/A,FALSE,"WACC";#N/A,#N/A,FALSE,"DCF";#N/A,#N/A,FALSE,"DCFMER";#N/A,#N/A,FALSE,"Pooling";#N/A,#N/A,FALSE,"income";#N/A,#N/A,FALSE,"Offer"}</definedName>
    <definedName name="D" hidden="1">{#N/A,#N/A,FALSE,"AD_Purch";#N/A,#N/A,FALSE,"Projections";#N/A,#N/A,FALSE,"DCF";#N/A,#N/A,FALSE,"Mkt Val"}</definedName>
    <definedName name="Database.File" hidden="1">#REF!</definedName>
    <definedName name="dbf" hidden="1">{#N/A,#N/A,FALSE,"Trans-Sum";#N/A,#N/A,FALSE,"Accr-Dilu2";#N/A,#N/A,FALSE,"Contribution";#N/A,#N/A,FALSE,"Combined";#N/A,#N/A,FALSE,"ASTF";#N/A,#N/A,FALSE,"BRA";#N/A,#N/A,FALSE,"Bra_C";#N/A,#N/A,FALSE,"AcqMults";#N/A,#N/A,FALSE,"CompMults";#N/A,#N/A,FALSE,"DCF";#N/A,#N/A,FALSE,"WACC";#N/A,#N/A,FALSE,"LBO";#N/A,#N/A,FALSE,"Summary";#N/A,#N/A,FALSE,"StructSum"}</definedName>
    <definedName name="dd" hidden="1">{#N/A,#N/A,FALSE,"AD_Purch";#N/A,#N/A,FALSE,"Projections";#N/A,#N/A,FALSE,"DCF";#N/A,#N/A,FALSE,"Mkt Val"}</definedName>
    <definedName name="ddd" hidden="1">{#N/A,#N/A,FALSE,"TS";#N/A,#N/A,FALSE,"Combo";#N/A,#N/A,FALSE,"FAIR";#N/A,#N/A,FALSE,"RBC";#N/A,#N/A,FALSE,"xxxx";#N/A,#N/A,FALSE,"A_D";#N/A,#N/A,FALSE,"WACC";#N/A,#N/A,FALSE,"DCF";#N/A,#N/A,FALSE,"LBO";#N/A,#N/A,FALSE,"AcqMults";#N/A,#N/A,FALSE,"CompMults"}</definedName>
    <definedName name="dddd" hidden="1">{#N/A,#N/A,FALSE,"AD_Purchase";#N/A,#N/A,FALSE,"Credit";#N/A,#N/A,FALSE,"PF Acquisition";#N/A,#N/A,FALSE,"PF Offering"}</definedName>
    <definedName name="ddddd" hidden="1">{#N/A,#N/A,FALSE,"Summary";#N/A,#N/A,FALSE,"Proforma";#N/A,#N/A,FALSE,"Tx"}</definedName>
    <definedName name="dddddd" hidden="1">{#N/A,#N/A,FALSE,"Summary";#N/A,#N/A,FALSE,"Proforma";#N/A,#N/A,FALSE,"Tx"}</definedName>
    <definedName name="ddddddddd" hidden="1">{#N/A,#N/A,TRUE,"Consolidated";#N/A,#N/A,TRUE,"Offering";#N/A,#N/A,TRUE,"WAE";#N/A,#N/A,TRUE,"Combined";#N/A,#N/A,TRUE,"PE Consolidated";#N/A,#N/A,TRUE,"CF Consolidated";#N/A,#N/A,TRUE,"Income";#N/A,#N/A,TRUE,"OfferingTool";#N/A,#N/A,TRUE,"Inputs";#N/A,#N/A,TRUE,"PE";#N/A,#N/A,TRUE,"CF";#N/A,#N/A,TRUE,"Income (2)";#N/A,#N/A,TRUE,"Inputs (2)";#N/A,#N/A,TRUE,"PE (2)";#N/A,#N/A,TRUE,"CF (2)";#N/A,#N/A,TRUE,"Summary"}</definedName>
    <definedName name="dddk" hidden="1">{"'Vietnam'!$E$21:$W$45","'Vietnam'!$E$21:$W$45"}</definedName>
    <definedName name="dds" hidden="1">{"sort",#N/A,FALSE,"Sheet1"}</definedName>
    <definedName name="ddt" hidden="1">{"mgmt forecast",#N/A,FALSE,"Mgmt Forecast";"dcf table",#N/A,FALSE,"Mgmt Forecast";"sensitivity",#N/A,FALSE,"Mgmt Forecast";"table inputs",#N/A,FALSE,"Mgmt Forecast";"calculations",#N/A,FALSE,"Mgmt Forecast"}</definedName>
    <definedName name="DebtService1" hidden="1">{"Outflow 1",#N/A,FALSE,"Outflows-Inflows";"Outflow 2",#N/A,FALSE,"Outflows-Inflows";"Inflow 1",#N/A,FALSE,"Outflows-Inflows";"Inflow 2",#N/A,FALSE,"Outflows-Inflows"}</definedName>
    <definedName name="Dec95JobSched" hidden="1">{#N/A,#N/A,FALSE,"Job Sched"}</definedName>
    <definedName name="DEM" hidden="1">1.95583</definedName>
    <definedName name="DERP" hidden="1">#REF!</definedName>
    <definedName name="df" hidden="1">{#N/A,#N/A,TRUE,"A";#N/A,#N/A,TRUE,"B";#N/A,#N/A,TRUE,"C";#N/A,#N/A,TRUE,"D";#N/A,#N/A,TRUE,"E"}</definedName>
    <definedName name="dfdf" hidden="1">{#N/A,#N/A,FALSE,"Consolidated";#N/A,#N/A,FALSE,"Statistics";#N/A,#N/A,FALSE,"ConsolInc";#N/A,#N/A,FALSE,"HospitalInc";#N/A,#N/A,FALSE,"Schedule1";#N/A,#N/A,FALSE,"FootnoteA";#N/A,#N/A,FALSE,"AmbulatoryCenters";#N/A,#N/A,FALSE,"RealEstate";#N/A,#N/A,FALSE,"Corp-Found";#N/A,#N/A,FALSE,"Premier";#N/A,#N/A,FALSE,"BalanceSheet"}</definedName>
    <definedName name="dfdfd" hidden="1">{#N/A,#N/A,FALSE,"ConsolOPSum1";#N/A,#N/A,FALSE,"ConsolOPSum2";#N/A,#N/A,FALSE,"OpSum3"}</definedName>
    <definedName name="dfdfdfd" hidden="1">{#N/A,#N/A,FALSE,"AD_Purchase";#N/A,#N/A,FALSE,"Credit";#N/A,#N/A,FALSE,"PF Acquisition";#N/A,#N/A,FALSE,"PF Offering"}</definedName>
    <definedName name="dfdfdfdfdfdfdf" hidden="1">{#N/A,#N/A,FALSE,"Consolidated";#N/A,#N/A,FALSE,"Statistics";#N/A,#N/A,FALSE,"ConsolInc";#N/A,#N/A,FALSE,"HospitalInc";#N/A,#N/A,FALSE,"Schedule1";#N/A,#N/A,FALSE,"FootnoteA";#N/A,#N/A,FALSE,"AmbulatoryCenters";#N/A,#N/A,FALSE,"RealEstate";#N/A,#N/A,FALSE,"Corp-Found";#N/A,#N/A,FALSE,"Premier";#N/A,#N/A,FALSE,"BalanceSheet"}</definedName>
    <definedName name="dfg" hidden="1">{#N/A,#N/A,FALSE,"HuscoCombined-Summ";#N/A,#N/A,FALSE,"HuscoCombined-Income";#N/A,#N/A,FALSE,"HuscoCombined-Offering";#N/A,#N/A,FALSE,"Husco-Income";#N/A,#N/A,FALSE,"TargetEngineer";#N/A,#N/A,FALSE,"TargetAcqCalc";#N/A,#N/A,FALSE,"Husco-Acq"}</definedName>
    <definedName name="dfgdfg" hidden="1">{"TransactionAssump",#N/A,FALSE,"Transaction Assump";"Combined Income",#N/A,FALSE,"Combined Income-Contrib.";"Combined Bal",#N/A,FALSE,"Combined Bal.";"Combined Credit",#N/A,FALSE,"Combined Credit";"Income Overview",#N/A,FALSE,"Income Overview";"Balance Overview",#N/A,FALSE,"Balance Overview";"Cash Flow Overview",#N/A,FALSE,"Cash Flow Overview";"Contribution Overview",#N/A,FALSE,"Contribution Overview"}</definedName>
    <definedName name="dfgdfgdfg" hidden="1">{#N/A,#N/A,FALSE,"Assump";#N/A,#N/A,FALSE,"Income";#N/A,#N/A,FALSE,"Balance";#N/A,#N/A,FALSE,"DCF Pump";#N/A,#N/A,FALSE,"Trans Assump";#N/A,#N/A,FALSE,"Combined Income";#N/A,#N/A,FALSE,"Combined Balance"}</definedName>
    <definedName name="dfgds" hidden="1">38922.8233796296</definedName>
    <definedName name="dfhdfjdf" hidden="1">'[8]Variance Sum '!#REF!</definedName>
    <definedName name="DFHh" hidden="1">{"Cost Title",#N/A,FALSE,"TITLE";"Dept",#N/A,FALSE,"DEPT";"ProjCst",#N/A,FALSE,"PROJ"}</definedName>
    <definedName name="dfs" hidden="1">#REF!</definedName>
    <definedName name="dfsdf" hidden="1">{#N/A,#N/A,FALSE,"Ptnr Cash Flow";#N/A,#N/A,FALSE,"Pship Summary";#N/A,#N/A,FALSE,"Pship Proforma";#N/A,#N/A,FALSE,"Tx"}</definedName>
    <definedName name="dgag" hidden="1">{"Page1",#N/A,FALSE,"CompCo";"Page2",#N/A,FALSE,"CompCo"}</definedName>
    <definedName name="dgfjdgjd" hidden="1">'[8]Variance Sum '!#REF!</definedName>
    <definedName name="dgh" hidden="1">{"summary",#N/A,FALSE,"3 yr average";"comps",#N/A,FALSE,"3 yr average"}</definedName>
    <definedName name="DME_Dirty" hidden="1">"False"</definedName>
    <definedName name="DME_LocalFile" hidden="1">"True"</definedName>
    <definedName name="DME_ODMALinks1" hidden="1">"::ODMA\DME-MSE\London-44590=C:\TEMP\Dme\London-44590.xls"</definedName>
    <definedName name="DME_ODMALinksCount" hidden="1">"1"</definedName>
    <definedName name="doh" hidden="1">{#N/A,#N/A,FALSE,"TS";#N/A,#N/A,FALSE,"Combo";#N/A,#N/A,FALSE,"FAIR";#N/A,#N/A,FALSE,"RBC";#N/A,#N/A,FALSE,"xxxx";#N/A,#N/A,FALSE,"A_D";#N/A,#N/A,FALSE,"WACC";#N/A,#N/A,FALSE,"DCF";#N/A,#N/A,FALSE,"LBO";#N/A,#N/A,FALSE,"AcqMults";#N/A,#N/A,FALSE,"CompMults"}</definedName>
    <definedName name="downpayments"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downpayments1"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downpayments1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downpayments123"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downpayments4"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downpayments41"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downpayments41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draft" hidden="1">{"'Vietnam'!$E$21:$W$45","'Vietnam'!$E$21:$W$45"}</definedName>
    <definedName name="draft2" hidden="1">{"'Vietnam'!$E$21:$W$45","'Vietnam'!$E$21:$W$45"}</definedName>
    <definedName name="dsdfsfdsd" hidden="1">#REF!</definedName>
    <definedName name="dvv" hidden="1">{#N/A,#N/A,TRUE,"NIE_C";#N/A,#N/A,TRUE,"NIE";#N/A,#N/A,TRUE,"NIE_D";#N/A,#N/A,TRUE,"NIE_D_CC";#N/A,#N/A,TRUE,"HEA -- EXP"}</definedName>
    <definedName name="dwcwc" hidden="1">{#N/A,#N/A,FALSE,"Assump";#N/A,#N/A,FALSE,"Income";#N/A,#N/A,FALSE,"Balance";#N/A,#N/A,FALSE,"DCF Pump";#N/A,#N/A,FALSE,"Trans Assump";#N/A,#N/A,FALSE,"Combined Income";#N/A,#N/A,FALSE,"Combined Balance"}</definedName>
    <definedName name="e" hidden="1">#REF!</definedName>
    <definedName name="e3fewq"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e3fewq1"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e3fewq1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e3fewq123"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e5yy25y" hidden="1">{#N/A,#N/A,FALSE,"Projections";#N/A,#N/A,FALSE,"Contribution_Stock";#N/A,#N/A,FALSE,"PF_Combo_Stock";#N/A,#N/A,FALSE,"Projections";#N/A,#N/A,FALSE,"Contribution_Cash";#N/A,#N/A,FALSE,"PF_Combo_Cash";#N/A,#N/A,FALSE,"IPO_Cash"}</definedName>
    <definedName name="ebita" hidden="1">{"TOTAL",#N/A,FALSE,"A";"FISCAL94",#N/A,FALSE,"A";"FISCAL95",#N/A,FALSE,"A";"FISCAL96",#N/A,FALSE,"A";"misc page",#N/A,FALSE,"A"}</definedName>
    <definedName name="EBITDAIS" hidden="1">#REF!</definedName>
    <definedName name="edr" hidden="1">{#N/A,#N/A,TRUE,"BS";#N/A,#N/A,TRUE,"PL_10K";#N/A,#N/A,TRUE,"SOE";#N/A,#N/A,TRUE,"SCF";#N/A,#N/A,TRUE,"SFD 5 YRS 10k";#N/A,#N/A,TRUE,"Table 1 Annual 10K";#N/A,#N/A,TRUE,"Tables 2 to 3 PL";#N/A,#N/A,TRUE,"Table 4";#N/A,#N/A,TRUE,"Table 5";#N/A,#N/A,TRUE,"Table 6 to 7 - Liab Cap";#N/A,#N/A,TRUE,"Tables 8  LNS TO 10 ALLL";#N/A,#N/A,TRUE,"Tables 11 to 12 non performing ";#N/A,#N/A,TRUE,"Table 13 10K SFD by Quarter"}</definedName>
    <definedName name="ee" hidden="1">{#N/A,#N/A,TRUE,"BS";#N/A,#N/A,TRUE,"PL";#N/A,#N/A,TRUE,"SOE";#N/A,#N/A,TRUE,"SCF";#N/A,#N/A,TRUE,"SFD 5 YRS";#N/A,#N/A,TRUE,"Table 1 Annual";#N/A,#N/A,TRUE,"Tables 2 to 4 PL";#N/A,#N/A,TRUE,"Tables 5 to 9 ALLL";#N/A,#N/A,TRUE,"Table 10 to 13 - Balance Sheet";#N/A,#N/A,TRUE,"Table 14 SFD by Quarter";#N/A,#N/A,TRUE,"Table 15 and 16 risk y cashflow";#N/A,#N/A,TRUE,"BHS Financial Statement"}</definedName>
    <definedName name="EISXXX" hidden="1">{#N/A,#N/A,FALSE,"assump";#N/A,#N/A,FALSE,"open";#N/A,#N/A,FALSE,"bs";#N/A,#N/A,FALSE,"is";#N/A,#N/A,FALSE,"cf"}</definedName>
    <definedName name="Eng" hidden="1">{"PAGE 1",#N/A,FALSE,"WEST_OT"}</definedName>
    <definedName name="ENG_BI_EXE_NAME" hidden="1">"BICORE.EXE"</definedName>
    <definedName name="ENG_BI_EXEC_CMD_ARGS" hidden="1">"03304607807808310008509207808203605007003304907412708906908707207908410406808007306906512505112706312512707306708509308007306605313413009611212310611910211610507306609207808209007408306207006908008207908709108905109208308709708805509105413413209511611"</definedName>
    <definedName name="ENG_BI_EXEC_CMD_ARGS_2" hidden="1">"91061191011161050730660760720850650850800720661200551230541341320951161191061191011161050730660940900700820700831021171111181211051191120851191061151261270951161191051271041171010770670810700830870920790910770610870720830660810580530550510680560490480"</definedName>
    <definedName name="ENG_BI_EXEC_CMD_ARGS_3" hidden="1">"68050050055059060058059058065056063056055060053054053064055066066057050068051051053059058054059058062052063055049054063050052058059059055050059058053053064050058054059059063054063054051054063049058062059064055060050058053060057057063055049059134123099"</definedName>
    <definedName name="ENG_BI_EXEC_CMD_ARGS_4" hidden="1">"117118099112105103081065087078068079077070062106110129128079091077069086074069081069082069082083070056126"</definedName>
    <definedName name="ENG_BI_GEN_LIC" hidden="1">"1"</definedName>
    <definedName name="ENG_BI_GEN_LIC_WS" hidden="1">"True"</definedName>
    <definedName name="ENG_BI_REPOS_FILE" hidden="1">"\\BELMONTX3SRV\SageIntelligence\alchemex.svd"</definedName>
    <definedName name="ENG_BI_REPOS_PATH" hidden="1">"\\BELMONTX3SRV\SageIntelligence"</definedName>
    <definedName name="ENG_BI_TLA2" hidden="1">"152;120;133;91;249;21;39;191;31;68;207;73;225;167;47;216;175;109;105;194;178;125;73;16;103;190;84;195;53;158;61;126"</definedName>
    <definedName name="EraseMe" hidden="1">{#N/A,#N/A,FALSE,"Job Sched"}</definedName>
    <definedName name="ert" hidden="1">{#N/A,#N/A,FALSE,"Projections";#N/A,#N/A,FALSE,"Acq Mult";#N/A,#N/A,FALSE,"TWER Mult";#N/A,#N/A,FALSE,"DCF EBITDA";#N/A,#N/A,FALSE,"DCF EBIT";#N/A,#N/A,FALSE,"Debt Accr";#N/A,#N/A,FALSE,"Stock Accr";#N/A,#N/A,FALSE,"Debt Stock Accr";#N/A,#N/A,FALSE,"Accr Dil Sensi"}</definedName>
    <definedName name="erty" hidden="1">{"'Vietnam'!$E$21:$W$45","'Vietnam'!$E$21:$W$45"}</definedName>
    <definedName name="esw" hidden="1">{#N/A,#N/A,FALSE,"TABLE_1 YTD- VALUES LAST YR(2)"}</definedName>
    <definedName name="ethbst" hidden="1">{#N/A,#N/A,FALSE,"Summary";#N/A,#N/A,FALSE,"Proforma";#N/A,#N/A,FALSE,"Tx"}</definedName>
    <definedName name="etr" hidden="1">{#N/A,#N/A,FALSE,"FACTSHEETS";#N/A,#N/A,FALSE,"pump";#N/A,#N/A,FALSE,"filter"}</definedName>
    <definedName name="EUR" hidden="1">1</definedName>
    <definedName name="ev.Calculation" hidden="1">-4105</definedName>
    <definedName name="ev.Initialized" hidden="1">FALSE</definedName>
    <definedName name="EV__CVPARAMS__" hidden="1">"Any by Any!$B$17:$C$38;"</definedName>
    <definedName name="EV__DECIMALSYMBOL__" hidden="1">"."</definedName>
    <definedName name="EV__EVCOM_OPTIONS__" hidden="1">8</definedName>
    <definedName name="EV__EXPOPTIONS__" hidden="1">0</definedName>
    <definedName name="EV__LASTREFTIME__" hidden="1">"22/10/2012 14:24:24"</definedName>
    <definedName name="EV__LOCKEDCVW__CASHFLOW" hidden="1">"A_TOTCFA,AC_CASHAC,ACTUAL,LC,E_QSG,2007.Q2,PERIODIC,"</definedName>
    <definedName name="EV__LOCKEDCVW__CONSO" hidden="1">"A_None_NETINC,B_ALL,ACTUAL,C_ALL,USD,TotConso,E_QSG,G_ALL,2007.Q3,PERIODIC,"</definedName>
    <definedName name="EV__LOCKEDCVW__CORPOPS" hidden="1">"A_None_NETINC,B_ALL,BUDGET,C_ALL,USD,TotConso,E_100,G_ALL,2007.Q3,PERIODIC,"</definedName>
    <definedName name="EV__LOCKEDCVW__FINANCE" hidden="1">"Miles,Plan,TotalAdj,TOT_DEPT,TOT_COMPANY,TOT_LOB,2008.total,PERIODIC,"</definedName>
    <definedName name="EV__LOCKEDCVW__FPR" hidden="1">"A_STAT_INVENT,B_ALL,FORECAST,C_ALL,LC,Input,D_ALL,E_503,P_ALL,S_ALL,2006.Q4,PERIODIC,"</definedName>
    <definedName name="EV__LOCKEDCVW__INTERCOMATCHING" hidden="1">"ICAssets,Actual,Input,E_All,I_All,2004.TOTAL,USD,PERIODIC,"</definedName>
    <definedName name="EV__LOCKEDCVW__PAYROLL" hidden="1">"11250,Actual,TotalAdj,TOT_DEPT,ALLEMPL,TOT_COMPANY_PF,Tot_Job,TOT_LOB,ALLPAYGROUPS,2008.Total,ALLDATACONT,PERIODIC,"</definedName>
    <definedName name="EV__LOCKEDCVW__RATE" hidden="1">"ACTUAL,USD,Avg,Default,2004.TOTAL,PERIODIC,"</definedName>
    <definedName name="EV__LOCKEDCVW__RATE_INTERCO" hidden="1">"Actual,Avg,Default,2004.TOTAL,USD,PERIODIC,"</definedName>
    <definedName name="EV__LOCKEDCVW__REVENUE" hidden="1">"CustomerData,Actual,1001018,Revenue,10,TOT_LOB,2009.SEP,PERIODIC,"</definedName>
    <definedName name="EV__LOCKEDCVW__SAFETY" hidden="1">"PrevDOTRatio_PLAN,Plan,Input,LINEHAUL,TOT_COMPANY,REGULAR,2009.TOTAL,PERIODIC,"</definedName>
    <definedName name="EV__LOCKSTATUS__" hidden="1">4</definedName>
    <definedName name="EV__MAXEXPCOLS__" hidden="1">100</definedName>
    <definedName name="EV__MAXEXPROWS__" hidden="1">2000</definedName>
    <definedName name="EV__MEMORYCVW__" hidden="1">0</definedName>
    <definedName name="EV__WBEVMODE__" hidden="1">0</definedName>
    <definedName name="EV__WBREFOPTIONS__" hidden="1">134217735</definedName>
    <definedName name="EV__WBVERSION__" hidden="1">0</definedName>
    <definedName name="EV__WSINFO__" hidden="1">"silver"</definedName>
    <definedName name="ewrew" hidden="1">{#N/A,#N/A,FALSE,"Projections";#N/A,#N/A,FALSE,"Multiples Valuation";#N/A,#N/A,FALSE,"LBO";#N/A,#N/A,FALSE,"Multiples_Sensitivity";#N/A,#N/A,FALSE,"Summary"}</definedName>
    <definedName name="eyh" hidden="1">{#N/A,#N/A,FALSE,"BS";#N/A,#N/A,FALSE,"PL";#N/A,#N/A,FALSE,"SOE";#N/A,#N/A,FALSE,"SCF"}</definedName>
    <definedName name="f" hidden="1">{#N/A,#N/A,FALSE,"Projections";#N/A,#N/A,FALSE,"AccrDil";#N/A,#N/A,FALSE,"PurchPriMult";#N/A,#N/A,FALSE,"Mults7_13";#N/A,#N/A,FALSE,"Mkt Mults";#N/A,#N/A,FALSE,"Acq Mults";#N/A,#N/A,FALSE,"StockPrices";#N/A,#N/A,FALSE,"Prem Paid";#N/A,#N/A,FALSE,"DCF";#N/A,#N/A,FALSE,"AUTO";#N/A,#N/A,FALSE,"Relative Trading";#N/A,#N/A,FALSE,"Mkt Val";#N/A,#N/A,FALSE,"Acq Val"}</definedName>
    <definedName name="fadsf" hidden="1">{"PAGE 1",#N/A,FALSE,"WEST_OT"}</definedName>
    <definedName name="fcc" hidden="1">#REF!</definedName>
    <definedName name="fd" hidden="1">{#N/A,#N/A,FALSE,"Sales"}</definedName>
    <definedName name="fddfghdjd" hidden="1">'[8]Variance Sum '!#REF!</definedName>
    <definedName name="fdfghdf" hidden="1">{"inputs raw data",#N/A,TRUE,"INPUT"}</definedName>
    <definedName name="fdg" hidden="1">{"Assumptions",#N/A,TRUE,"Assumptions";"Income",#N/A,TRUE,"Income";"Balance",#N/A,TRUE,"Balance"}</definedName>
    <definedName name="FDP_0_1_aUrv" hidden="1">#REF!</definedName>
    <definedName name="FDP_1_1_aUrv" hidden="1">#REF!</definedName>
    <definedName name="FDP_10_1_aUrv" hidden="1">#REF!</definedName>
    <definedName name="FDP_100_1_aUrv" hidden="1">#REF!</definedName>
    <definedName name="FDP_101_1_aUrv" hidden="1">#REF!</definedName>
    <definedName name="FDP_102_1_aUrv" hidden="1">#REF!</definedName>
    <definedName name="FDP_103_1_aUrv" hidden="1">#REF!</definedName>
    <definedName name="FDP_104_1_aUrv" hidden="1">#REF!</definedName>
    <definedName name="FDP_105_1_aUrv" hidden="1">#REF!</definedName>
    <definedName name="FDP_106_1_aUrv" hidden="1">#REF!</definedName>
    <definedName name="FDP_107_1_aUrv" hidden="1">#REF!</definedName>
    <definedName name="FDP_108_1_aUrv" hidden="1">#REF!</definedName>
    <definedName name="FDP_109_1_aUrv" hidden="1">#REF!</definedName>
    <definedName name="FDP_11_1_aDrv" hidden="1">#REF!</definedName>
    <definedName name="FDP_110_1_aUrv" hidden="1">#REF!</definedName>
    <definedName name="FDP_111_1_aUrv" hidden="1">#REF!</definedName>
    <definedName name="FDP_112_1_aUrv" hidden="1">#REF!</definedName>
    <definedName name="FDP_113_1_aUrv" hidden="1">#REF!</definedName>
    <definedName name="FDP_114_1_aUrv" hidden="1">#REF!</definedName>
    <definedName name="FDP_115_1_aUrv" hidden="1">#REF!</definedName>
    <definedName name="FDP_116_1_aUrv" hidden="1">#REF!</definedName>
    <definedName name="FDP_117_1_aUrv" hidden="1">#REF!</definedName>
    <definedName name="FDP_118_1_aUrv" hidden="1">#REF!</definedName>
    <definedName name="FDP_119_1_aUrv" hidden="1">#REF!</definedName>
    <definedName name="FDP_12_1_aDrv" hidden="1">#REF!</definedName>
    <definedName name="FDP_120_1_aUrv" hidden="1">#REF!</definedName>
    <definedName name="FDP_121_1_aUrv" hidden="1">#REF!</definedName>
    <definedName name="FDP_122_1_aUrv" hidden="1">#REF!</definedName>
    <definedName name="FDP_123_1_aUrv" hidden="1">#REF!</definedName>
    <definedName name="FDP_124_1_aUrv" hidden="1">#REF!</definedName>
    <definedName name="FDP_125_1_aUrv" hidden="1">#REF!</definedName>
    <definedName name="FDP_126_1_aUrv" hidden="1">#REF!</definedName>
    <definedName name="FDP_127_1_aUrv" hidden="1">#REF!</definedName>
    <definedName name="FDP_128_1_aUrv" hidden="1">#REF!</definedName>
    <definedName name="FDP_129_1_aUrv" hidden="1">#REF!</definedName>
    <definedName name="FDP_13_1_aDrv" hidden="1">#REF!</definedName>
    <definedName name="FDP_130_1_aUrv" hidden="1">#REF!</definedName>
    <definedName name="FDP_131_1_aUrv" hidden="1">#REF!</definedName>
    <definedName name="FDP_132_1_aUrv" hidden="1">#REF!</definedName>
    <definedName name="FDP_133_1_aUrv" hidden="1">#REF!</definedName>
    <definedName name="FDP_134_1_aUrv" hidden="1">#REF!</definedName>
    <definedName name="FDP_135_1_aUrv" hidden="1">#REF!</definedName>
    <definedName name="FDP_136_1_aSrv" hidden="1">#REF!</definedName>
    <definedName name="FDP_137_1_aUrv" hidden="1">#REF!</definedName>
    <definedName name="FDP_138_1_aUrv" hidden="1">#REF!</definedName>
    <definedName name="FDP_139_1_aUrv" hidden="1">#REF!</definedName>
    <definedName name="FDP_14_1_aDrv" hidden="1">#REF!</definedName>
    <definedName name="FDP_140_1_aUrv" hidden="1">#REF!</definedName>
    <definedName name="FDP_141_1_aSrv" hidden="1">#REF!</definedName>
    <definedName name="FDP_142_1_aUrv" hidden="1">#REF!</definedName>
    <definedName name="FDP_143_1_aUrv" hidden="1">#REF!</definedName>
    <definedName name="FDP_144_1_aUrv" hidden="1">#REF!</definedName>
    <definedName name="FDP_145_1_aUrv" hidden="1">#REF!</definedName>
    <definedName name="FDP_146_1_aUrv" hidden="1">#REF!</definedName>
    <definedName name="FDP_147_1_aUrv" hidden="1">#REF!</definedName>
    <definedName name="FDP_148_1_aUrv" hidden="1">#REF!</definedName>
    <definedName name="FDP_149_1_aUrv" hidden="1">#REF!</definedName>
    <definedName name="FDP_15_1_aUrv" hidden="1">#REF!</definedName>
    <definedName name="FDP_150_1_aUrv" hidden="1">#REF!</definedName>
    <definedName name="FDP_151_1_aUrv" hidden="1">#REF!</definedName>
    <definedName name="FDP_152_1_aUrv" hidden="1">#REF!</definedName>
    <definedName name="FDP_153_1_aUrv" hidden="1">#REF!</definedName>
    <definedName name="FDP_154_1_aUrv" hidden="1">#REF!</definedName>
    <definedName name="FDP_155_1_aSrv" hidden="1">#REF!</definedName>
    <definedName name="FDP_156_1_aUrv" hidden="1">#REF!</definedName>
    <definedName name="FDP_157_1_aSrv" hidden="1">#REF!</definedName>
    <definedName name="FDP_158_1_aUrv" hidden="1">#REF!</definedName>
    <definedName name="FDP_159_1_aSrv" hidden="1">#REF!</definedName>
    <definedName name="FDP_16_1_aDrv" hidden="1">#REF!</definedName>
    <definedName name="FDP_160_1_aUrv" hidden="1">#REF!</definedName>
    <definedName name="FDP_161_1_aSrv" hidden="1">#REF!</definedName>
    <definedName name="FDP_162_1_aUrv" hidden="1">#REF!</definedName>
    <definedName name="FDP_163_1_aSrv" hidden="1">#REF!</definedName>
    <definedName name="FDP_164_1_aUrv" hidden="1">#REF!</definedName>
    <definedName name="FDP_165_1_aSrv" hidden="1">#REF!</definedName>
    <definedName name="FDP_166_1_aDrv" hidden="1">#REF!</definedName>
    <definedName name="FDP_167_1_aDrv" hidden="1">#REF!</definedName>
    <definedName name="FDP_168_1_aDrv" hidden="1">#REF!</definedName>
    <definedName name="FDP_169_1_aDrv" hidden="1">#REF!</definedName>
    <definedName name="FDP_17_1_aUrv" hidden="1">#REF!</definedName>
    <definedName name="FDP_170_1_aDrv" hidden="1">#REF!</definedName>
    <definedName name="FDP_171_1_aDrv" hidden="1">#REF!</definedName>
    <definedName name="FDP_172_1_aDrv" hidden="1">#REF!</definedName>
    <definedName name="FDP_173_1_aDrv" hidden="1">#REF!</definedName>
    <definedName name="FDP_174_1_aDrv" hidden="1">#REF!</definedName>
    <definedName name="FDP_175_1_aDrv" hidden="1">#REF!</definedName>
    <definedName name="FDP_176_1_aDrv" hidden="1">#REF!</definedName>
    <definedName name="FDP_177_1_aDrv" hidden="1">#REF!</definedName>
    <definedName name="FDP_178_1_aDrv" hidden="1">#REF!</definedName>
    <definedName name="FDP_179_1_aUrv" hidden="1">#REF!</definedName>
    <definedName name="FDP_18_1_aUrv" hidden="1">#REF!</definedName>
    <definedName name="FDP_180_1_aUrv" hidden="1">#REF!</definedName>
    <definedName name="FDP_181_1_aUrv" hidden="1">#REF!</definedName>
    <definedName name="FDP_182_1_aDrv" hidden="1">#REF!</definedName>
    <definedName name="FDP_183_1_aDrv" hidden="1">#REF!</definedName>
    <definedName name="FDP_184_1_aUdv" hidden="1">#REF!</definedName>
    <definedName name="FDP_185_1_aUdv" hidden="1">#REF!</definedName>
    <definedName name="FDP_186_1_aUdv" hidden="1">#REF!</definedName>
    <definedName name="FDP_187_1_aUdv" hidden="1">#REF!</definedName>
    <definedName name="FDP_188_1_aUdv" hidden="1">#REF!</definedName>
    <definedName name="FDP_189_1_aUdv" hidden="1">#REF!</definedName>
    <definedName name="FDP_19_1_aDrv" hidden="1">#REF!</definedName>
    <definedName name="FDP_190_1_aUdv" hidden="1">#REF!</definedName>
    <definedName name="FDP_191_1_aUdv" hidden="1">#REF!</definedName>
    <definedName name="FDP_192_1_aUdv" hidden="1">#REF!</definedName>
    <definedName name="FDP_193_1_aUdv" hidden="1">#REF!</definedName>
    <definedName name="FDP_194_1_aUdv" hidden="1">#REF!</definedName>
    <definedName name="FDP_195_1_aUdv" hidden="1">#REF!</definedName>
    <definedName name="FDP_196_1_aUdv" hidden="1">#REF!</definedName>
    <definedName name="FDP_197_1_aUdv" hidden="1">#REF!</definedName>
    <definedName name="FDP_198_1_aUdv" hidden="1">#REF!</definedName>
    <definedName name="FDP_199_1_aUdv" hidden="1">#REF!</definedName>
    <definedName name="FDP_2_1_aUrv" hidden="1">#REF!</definedName>
    <definedName name="FDP_20_1_aDrv" hidden="1">#REF!</definedName>
    <definedName name="FDP_200_1_aDdv" hidden="1">#REF!</definedName>
    <definedName name="FDP_201_1_aDdv" hidden="1">#REF!</definedName>
    <definedName name="FDP_202_1_aDdv" hidden="1">#REF!</definedName>
    <definedName name="FDP_203_1_aDdv" hidden="1">#REF!</definedName>
    <definedName name="FDP_204_1_aUrv" hidden="1">#REF!</definedName>
    <definedName name="FDP_205_1_aUrv" hidden="1">#REF!</definedName>
    <definedName name="FDP_206_1_aDrv" hidden="1">#REF!</definedName>
    <definedName name="FDP_21_1_aDrv" hidden="1">#REF!</definedName>
    <definedName name="FDP_22_1_aDrv" hidden="1">#REF!</definedName>
    <definedName name="FDP_23_1_aDrv" hidden="1">#REF!</definedName>
    <definedName name="FDP_24_1_aDrv" hidden="1">#REF!</definedName>
    <definedName name="FDP_25_1_aUrv" hidden="1">#REF!</definedName>
    <definedName name="FDP_26_1_aUrv" hidden="1">#REF!</definedName>
    <definedName name="FDP_27_1_aDrv" hidden="1">#REF!</definedName>
    <definedName name="FDP_28_1_aUrv" hidden="1">#REF!</definedName>
    <definedName name="FDP_29_1_aUrv" hidden="1">#REF!</definedName>
    <definedName name="FDP_3_1_aUrv" hidden="1">#REF!</definedName>
    <definedName name="FDP_30_1_aUrv" hidden="1">#REF!</definedName>
    <definedName name="FDP_31_1_aUrv" hidden="1">#REF!</definedName>
    <definedName name="FDP_32_1_aUrv" hidden="1">#REF!</definedName>
    <definedName name="FDP_33_1_aDrv" hidden="1">#REF!</definedName>
    <definedName name="FDP_34_1_aUrv" hidden="1">#REF!</definedName>
    <definedName name="FDP_35_1_aUrv" hidden="1">#REF!</definedName>
    <definedName name="FDP_36_1_aUrv" hidden="1">#REF!</definedName>
    <definedName name="FDP_37_1_aUrv" hidden="1">#REF!</definedName>
    <definedName name="FDP_38_1_aUrv" hidden="1">#REF!</definedName>
    <definedName name="FDP_39_1_aSrv" hidden="1">#REF!</definedName>
    <definedName name="FDP_4_1_aSrv" hidden="1">#REF!</definedName>
    <definedName name="FDP_40_1_aUrv" hidden="1">#REF!</definedName>
    <definedName name="FDP_41_1_aUrv" hidden="1">#REF!</definedName>
    <definedName name="FDP_42_1_aUrv" hidden="1">#REF!</definedName>
    <definedName name="FDP_43_1_aUrv" hidden="1">#REF!</definedName>
    <definedName name="FDP_44_1_aUrv" hidden="1">#REF!</definedName>
    <definedName name="FDP_45_1_aSrv" hidden="1">#REF!</definedName>
    <definedName name="FDP_46_1_aSrv" hidden="1">#REF!</definedName>
    <definedName name="FDP_47_1_aUrv" hidden="1">#REF!</definedName>
    <definedName name="FDP_48_1_aUrv" hidden="1">#REF!</definedName>
    <definedName name="FDP_49_1_aUrv" hidden="1">#REF!</definedName>
    <definedName name="FDP_5_1_aDrv" hidden="1">#REF!</definedName>
    <definedName name="FDP_50_1_aUrv" hidden="1">#REF!</definedName>
    <definedName name="FDP_51_1_aUrv" hidden="1">#REF!</definedName>
    <definedName name="FDP_52_1_aSrv" hidden="1">#REF!</definedName>
    <definedName name="FDP_53_1_aUrv" hidden="1">#REF!</definedName>
    <definedName name="FDP_54_1_aUrv" hidden="1">#REF!</definedName>
    <definedName name="FDP_55_1_aUrv" hidden="1">#REF!</definedName>
    <definedName name="FDP_56_1_aUrv" hidden="1">#REF!</definedName>
    <definedName name="FDP_57_1_aUrv" hidden="1">#REF!</definedName>
    <definedName name="FDP_58_1_aUrv" hidden="1">#REF!</definedName>
    <definedName name="FDP_59_1_aUrv" hidden="1">#REF!</definedName>
    <definedName name="FDP_6_1_aSrv" hidden="1">#REF!</definedName>
    <definedName name="FDP_60_1_aUrv" hidden="1">#REF!</definedName>
    <definedName name="FDP_61_1_aUrv" hidden="1">#REF!</definedName>
    <definedName name="FDP_62_1_aUrv" hidden="1">#REF!</definedName>
    <definedName name="FDP_63_1_aUrv" hidden="1">#REF!</definedName>
    <definedName name="FDP_64_1_aUrv" hidden="1">#REF!</definedName>
    <definedName name="FDP_65_1_aSrv" hidden="1">#REF!</definedName>
    <definedName name="FDP_66_1_aSrv" hidden="1">#REF!</definedName>
    <definedName name="FDP_67_1_aUrv" hidden="1">#REF!</definedName>
    <definedName name="FDP_68_1_aSrv" hidden="1">#REF!</definedName>
    <definedName name="FDP_69_1_aSrv" hidden="1">#REF!</definedName>
    <definedName name="FDP_7_1_aSrv" hidden="1">#REF!</definedName>
    <definedName name="FDP_70_1_aUrv" hidden="1">#REF!</definedName>
    <definedName name="FDP_71_1_aUrv" hidden="1">#REF!</definedName>
    <definedName name="FDP_72_1_aUrv" hidden="1">#REF!</definedName>
    <definedName name="FDP_73_1_aSrv" hidden="1">#REF!</definedName>
    <definedName name="FDP_74_1_aDrv" hidden="1">#REF!</definedName>
    <definedName name="FDP_75_1_aUrv" hidden="1">#REF!</definedName>
    <definedName name="FDP_76_1_aDrv" hidden="1">#REF!</definedName>
    <definedName name="FDP_77_1_aUrv" hidden="1">#REF!</definedName>
    <definedName name="FDP_78_1_aSrv" hidden="1">#REF!</definedName>
    <definedName name="FDP_79_1_aUrv" hidden="1">#REF!</definedName>
    <definedName name="FDP_8_1_aUrv" hidden="1">#REF!</definedName>
    <definedName name="FDP_80_1_aSrv" hidden="1">#REF!</definedName>
    <definedName name="FDP_81_1_aUrv" hidden="1">#REF!</definedName>
    <definedName name="FDP_82_1_aUrv" hidden="1">#REF!</definedName>
    <definedName name="FDP_83_1_aUrv" hidden="1">#REF!</definedName>
    <definedName name="FDP_84_1_aUrv" hidden="1">#REF!</definedName>
    <definedName name="FDP_85_1_aUrv" hidden="1">#REF!</definedName>
    <definedName name="FDP_86_1_aSrv" hidden="1">#REF!</definedName>
    <definedName name="FDP_87_1_aUrv" hidden="1">#REF!</definedName>
    <definedName name="FDP_88_1_aSrv" hidden="1">#REF!</definedName>
    <definedName name="FDP_89_1_aUrv" hidden="1">#REF!</definedName>
    <definedName name="FDP_9_1_aSrv" hidden="1">#REF!</definedName>
    <definedName name="FDP_90_1_aUrv" hidden="1">#REF!</definedName>
    <definedName name="FDP_91_1_aUrv" hidden="1">#REF!</definedName>
    <definedName name="FDP_92_1_aSrv" hidden="1">#REF!</definedName>
    <definedName name="FDP_93_1_aUrv" hidden="1">#REF!</definedName>
    <definedName name="FDP_94_1_aSrv" hidden="1">#REF!</definedName>
    <definedName name="FDP_95_1_aUrv" hidden="1">#REF!</definedName>
    <definedName name="FDP_96_1_aUrv" hidden="1">#REF!</definedName>
    <definedName name="FDP_97_1_aSrv" hidden="1">#REF!</definedName>
    <definedName name="FDP_98_1_aDrv" hidden="1">#REF!</definedName>
    <definedName name="FDP_99_1_aUrv" hidden="1">#REF!</definedName>
    <definedName name="fds" hidden="1">{"'下期集計（10.27迄・速報値）'!$Q$16"}</definedName>
    <definedName name="fdsg" hidden="1">{#N/A,#N/A,FALSE,"Ptnr Cash Flow";#N/A,#N/A,FALSE,"Pship Summary";#N/A,#N/A,FALSE,"Pship Proforma";#N/A,#N/A,FALSE,"Tx"}</definedName>
    <definedName name="fdshgstsyd" hidden="1">{#N/A,#N/A,FALSE,"Summary";#N/A,#N/A,FALSE,"Proforma";#N/A,#N/A,FALSE,"Tx"}</definedName>
    <definedName name="fe"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fff" hidden="1">{#N/A,#N/A,FALSE,"Summary";#N/A,#N/A,FALSE,"Proforma";#N/A,#N/A,FALSE,"Tx"}</definedName>
    <definedName name="ffsdssd" hidden="1">{#N/A,#N/A,FALSE,"Summary";#N/A,#N/A,FALSE,"Medicare";#N/A,#N/A,FALSE,"Input1";#N/A,#N/A,FALSE,"HMO";#N/A,#N/A,FALSE,"BC";#N/A,#N/A,FALSE,"Medicaid";#N/A,#N/A,FALSE,"Summary";#N/A,#N/A,FALSE,"UC96";#N/A,#N/A,FALSE,"MCRamt"}</definedName>
    <definedName name="fgf" hidden="1">{#N/A,#N/A,FALSE,"COVER";#N/A,#N/A,FALSE,"RATIOS";#N/A,#N/A,FALSE,"LEVERAGE";#N/A,#N/A,FALSE,"TIER-1";#N/A,#N/A,FALSE,"RISK BASED ASSETS";#N/A,#N/A,FALSE,"TIER-2"}</definedName>
    <definedName name="fghjdfj" hidden="1">'[8]Variance Sum '!#REF!</definedName>
    <definedName name="fghkfghkf" hidden="1">'[10]19'!#REF!</definedName>
    <definedName name="fghkfghkghj" hidden="1">'[8]Variance Sum '!#REF!</definedName>
    <definedName name="fghkjfghkfghkf" hidden="1">'[8]Variance Sum '!#REF!</definedName>
    <definedName name="fgr" hidden="1">{#N/A,#N/A,FALSE,"BS";#N/A,#N/A,FALSE,"PL_10Q";#N/A,#N/A,FALSE,"SOE";#N/A,#N/A,FALSE,"SCF";#N/A,#N/A,FALSE,"Sel Fn Data QTD 10Q";#N/A,#N/A,FALSE,"Table 1 YTD 10Q";#N/A,#N/A,FALSE,"Table 1 QTD 10Q";#N/A,#N/A,FALSE,"Tables 2 to 3 PL";#N/A,#N/A,FALSE,"Tables 4 and 5ALLL";#N/A,#N/A,FALSE,"Tables 6 to 8 ALLL ";#N/A,#N/A,FALSE,"Table 9 to 12 - Balance Sheet"}</definedName>
    <definedName name="fgstdyh" hidden="1">{#N/A,#N/A,FALSE,"Summary";#N/A,#N/A,FALSE,"Proforma";#N/A,#N/A,FALSE,"Tx"}</definedName>
    <definedName name="fhsdfghsfdg" hidden="1">'[10]19'!#REF!</definedName>
    <definedName name="fin" hidden="1">{"rev_history_revenueDetail",#N/A,FALSE,"historical rev us";"rev_history_minutesDetail",#N/A,FALSE,"historical rev us"}</definedName>
    <definedName name="Final" hidden="1">{"cap_structure",#N/A,FALSE,"Graph-Mkt Cap";"price",#N/A,FALSE,"Graph-Price";"ebit",#N/A,FALSE,"Graph-EBITDA";"ebitda",#N/A,FALSE,"Graph-EBITDA"}</definedName>
    <definedName name="Formatted" hidden="1">{"'Sheet1'!$A$1:$F$101"}</definedName>
    <definedName name="fr" hidden="1">{#N/A,#N/A,FALSE,"Contents";#N/A,#N/A,FALSE,"Cash";#N/A,#N/A,FALSE,"Accts Rec";#N/A,#N/A,FALSE,"Prepaids &amp; Other";#N/A,#N/A,FALSE,"Property &amp; Equip";#N/A,#N/A,FALSE,"Property &amp; Equip ytd";#N/A,#N/A,FALSE,"Other Assets";#N/A,#N/A,FALSE,"AP Trade";#N/A,#N/A,FALSE,"Deferred Rev-ST";#N/A,#N/A,FALSE,"Accrued Payroll &amp; Benefits";#N/A,#N/A,FALSE,"Accrued Taxes Payable";#N/A,#N/A,FALSE,"Accounts Payable Other";#N/A,#N/A,FALSE,"Deferred Revenue";#N/A,#N/A,FALSE,"Notes Payable";#N/A,#N/A,FALSE,"Equity"}</definedName>
    <definedName name="fsfdgsfdhj" hidden="1">'[8]Variance Sum '!#REF!</definedName>
    <definedName name="fuck" hidden="1">{"by departments",#N/A,TRUE,"FORECAST";"cap_headcount",#N/A,TRUE,"FORECAST";"summary",#N/A,TRUE,"FORECAST"}</definedName>
    <definedName name="fuckme" hidden="1">{"SUMMARY",#N/A,TRUE,"SUMMARY";"compare",#N/A,TRUE,"Vs. Bus Plan";"ratios",#N/A,TRUE,"Ratios";"REVENUE",#N/A,TRUE,"Revenue";"expenses",#N/A,TRUE,"1996 budget";"payroll",#N/A,TRUE,"Payroll"}</definedName>
    <definedName name="fundIV" hidden="1">{#N/A,#N/A,TRUE,"BV Valuation II";#N/A,#N/A,TRUE,"FV Valuation";#N/A,#N/A,TRUE,"Fd II Cap. Position ";#N/A,#N/A,TRUE,"JRI";#N/A,#N/A,TRUE,"Weasler";#N/A,#N/A,TRUE,"NDS ";#N/A,#N/A,TRUE,"J Chain";#N/A,#N/A,TRUE,"Monona";#N/A,#N/A,TRUE,"Stronghaven";#N/A,#N/A,TRUE,"Connor";#N/A,#N/A,TRUE,"DSI";#N/A,#N/A,TRUE,"HWC";#N/A,#N/A,TRUE,"Temple";#N/A,#N/A,TRUE,"F3 Bullets";#N/A,#N/A,TRUE,"FD II Portfolio Summary";#N/A,#N/A,TRUE,"BV Valuation";#N/A,#N/A,TRUE,"MV Valuation";#N/A,#N/A,TRUE,"Fd III Cap. Position ";#N/A,#N/A,TRUE,"Beacon";#N/A,#N/A,TRUE,"CII";#N/A,#N/A,TRUE,"MCA";#N/A,#N/A,TRUE,"Elm";#N/A,#N/A,TRUE,"Tharco";#N/A,#N/A,TRUE,"Dee H";#N/A,#N/A,TRUE,"Globe";#N/A,#N/A,TRUE,"Hunt Valve";#N/A,#N/A,TRUE,"KBA";#N/A,#N/A,TRUE,"Glassmaster";#N/A,#N/A,TRUE,"May";#N/A,#N/A,TRUE,"CBSA";#N/A,#N/A,TRUE,"ACE"}</definedName>
    <definedName name="fundiv1" hidden="1">{#N/A,#N/A,TRUE,"BV Valuation II";#N/A,#N/A,TRUE,"FV Valuation";#N/A,#N/A,TRUE,"Fd II Cap. Position ";#N/A,#N/A,TRUE,"JRI";#N/A,#N/A,TRUE,"Weasler";#N/A,#N/A,TRUE,"NDS ";#N/A,#N/A,TRUE,"J Chain";#N/A,#N/A,TRUE,"Monona";#N/A,#N/A,TRUE,"Stronghaven";#N/A,#N/A,TRUE,"Connor";#N/A,#N/A,TRUE,"DSI";#N/A,#N/A,TRUE,"HWC";#N/A,#N/A,TRUE,"Temple";#N/A,#N/A,TRUE,"F3 Bullets";#N/A,#N/A,TRUE,"FD II Portfolio Summary";#N/A,#N/A,TRUE,"BV Valuation";#N/A,#N/A,TRUE,"MV Valuation";#N/A,#N/A,TRUE,"Fd III Cap. Position ";#N/A,#N/A,TRUE,"Beacon";#N/A,#N/A,TRUE,"CII";#N/A,#N/A,TRUE,"MCA";#N/A,#N/A,TRUE,"Elm";#N/A,#N/A,TRUE,"Tharco";#N/A,#N/A,TRUE,"Dee H";#N/A,#N/A,TRUE,"Globe";#N/A,#N/A,TRUE,"Hunt Valve";#N/A,#N/A,TRUE,"KBA";#N/A,#N/A,TRUE,"Glassmaster";#N/A,#N/A,TRUE,"May";#N/A,#N/A,TRUE,"CBSA";#N/A,#N/A,TRUE,"ACE"}</definedName>
    <definedName name="fuyituy" hidden="1">'[8]Variance Sum '!#REF!</definedName>
    <definedName name="ｇ" hidden="1">{"'下期集計（10.27迄・速報値）'!$Q$16"}</definedName>
    <definedName name="GA" hidden="1">{#N/A,#N/A,FALSE,"Job Sched"}</definedName>
    <definedName name="gd" hidden="1">{"'下期集計（10.27迄・速報値）'!$Q$16"}</definedName>
    <definedName name="gda" hidden="1">{"'下期集計（10.27迄・速報値）'!$Q$16"}</definedName>
    <definedName name="gdfs" hidden="1">{#N/A,#N/A,FALSE,"Projections";#N/A,#N/A,FALSE,"Multiples Valuation";#N/A,#N/A,FALSE,"LBO";#N/A,#N/A,FALSE,"Multiples_Sensitivity";#N/A,#N/A,FALSE,"Summary"}</definedName>
    <definedName name="gdrfgbvdgd" hidden="1">{#N/A,#N/A,FALSE,"Summary";#N/A,#N/A,FALSE,"Proforma";#N/A,#N/A,FALSE,"Tx"}</definedName>
    <definedName name="gdsa" hidden="1">{"'下期集計（10.27迄・速報値）'!$Q$16"}</definedName>
    <definedName name="GeelCapexFcst" hidden="1">{#N/A,#N/A,FALSE,"SUMMARY";#N/A,#N/A,FALSE,"mcsh";#N/A,#N/A,FALSE,"vol&amp;rev";#N/A,#N/A,FALSE,"wkgcap";#N/A,#N/A,FALSE,"DEPR&amp;DT";#N/A,#N/A,FALSE,"ASSETS";#N/A,#N/A,FALSE,"NI&amp;OTH&amp;DIV";#N/A,#N/A,FALSE,"CASHFLOW";#N/A,#N/A,FALSE,"CAPEMPL";#N/A,#N/A,FALSE,"ROCE"}</definedName>
    <definedName name="GeorgetownWacc" hidden="1">#REF!</definedName>
    <definedName name="GG" hidden="1">{#N/A,#N/A,FALSE,"PL-FS";#N/A,#N/A,FALSE,"PL"}</definedName>
    <definedName name="ggg" hidden="1">{#N/A,#N/A,FALSE,"A"}</definedName>
    <definedName name="ghjfg" hidden="1">{#N/A,#N/A,TRUE,"ALLL";#N/A,#N/A,TRUE,"DEL";#N/A,#N/A,TRUE,"Reserve Analysis";#N/A,#N/A,TRUE,"C_OFF HISTORY";#N/A,#N/A,TRUE,"ALLL_QTR";#N/A,#N/A,TRUE,"HEA_M";#N/A,#N/A,TRUE,"BL_DET";#N/A,#N/A,TRUE,"3YRS+";#N/A,#N/A,TRUE,"CONSTR_DET"}</definedName>
    <definedName name="GlideChartMarker" hidden="1">"Chart!A1"</definedName>
    <definedName name="GlideDataMarker" hidden="1">"Data!A1"</definedName>
    <definedName name="GlideHiddenMarker" hidden="1">"Costcurvedata!A1"</definedName>
    <definedName name="GlideMaxCharts" hidden="1">7</definedName>
    <definedName name="gljghjlghj" hidden="1">'[8]Variance Sum '!#REF!</definedName>
    <definedName name="gooch" hidden="1">{#N/A,#N/A,FALSE,"Projections";#N/A,#N/A,FALSE,"Multiples Valuation";#N/A,#N/A,FALSE,"LBO";#N/A,#N/A,FALSE,"Multiples_Sensitivity";#N/A,#N/A,FALSE,"Summary"}</definedName>
    <definedName name="good" hidden="1">{#N/A,#N/A,FALSE,"SUMMARY";#N/A,#N/A,FALSE,"EAC96PLA";#N/A,#N/A,FALSE,"EAC96EXT";#N/A,#N/A,FALSE,"FINSUM";#N/A,#N/A,FALSE,"1996PL";#N/A,#N/A,FALSE,"RISKOP3rd";#N/A,#N/A,FALSE,"RISKTOTAL";#N/A,#N/A,FALSE,"STAFFING";#N/A,#N/A,FALSE,"Balsht"}</definedName>
    <definedName name="Goodwill1" hidden="1">{#N/A,#N/A,FALSE,"EXHIBIT A";#N/A,#N/A,FALSE,"EXHIBIT B";#N/A,#N/A,FALSE,"EXHIBIT B-1";#N/A,#N/A,FALSE,"EXHIBIT C";#N/A,#N/A,FALSE,"EXHIBIT C-1";#N/A,#N/A,FALSE,"EXHIBIT D";#N/A,#N/A,FALSE,"EXHIBIT E";#N/A,#N/A,FALSE,"EXHIBIT F";#N/A,#N/A,FALSE,"EXHIBIT F-1";#N/A,#N/A,FALSE,"EXHIBIT G";#N/A,#N/A,FALSE,"EXHIBIT H";#N/A,#N/A,FALSE,"EXHIBIT I";#N/A,#N/A,FALSE,"EXHIBIT J";#N/A,#N/A,FALSE,"EXHIBIT K";#N/A,#N/A,FALSE,"EXHIBIT L";#N/A,#N/A,FALSE,"EXHIBIT M";#N/A,#N/A,FALSE,"EXHIBIT N";#N/A,#N/A,FALSE,"EXHIBIT X1";#N/A,#N/A,FALSE,"EXHIBIT X2"}</definedName>
    <definedName name="gt" hidden="1">{#N/A,#N/A,FALSE,"COVER";#N/A,#N/A,FALSE,"Index";#N/A,#N/A,FALSE,"Non-Earning";#N/A,#N/A,FALSE,"Commercial";#N/A,#N/A,FALSE,"Detailed"}</definedName>
    <definedName name="ｈ" hidden="1">{"'下期集計（10.27迄・速報値）'!$Q$16"}</definedName>
    <definedName name="Ｈ16・１" hidden="1">{"'コメント'!$A$1:$C$37"}</definedName>
    <definedName name="H16･1速報" hidden="1">{"'コメント'!$A$1:$C$37"}</definedName>
    <definedName name="happy" hidden="1">{"Page1",#N/A,FALSE,"CompCo";"Page2",#N/A,FALSE,"CompCo"}</definedName>
    <definedName name="hbkg" hidden="1">{#N/A,#N/A,FALSE,"COVER";#N/A,#N/A,FALSE,"Index";#N/A,#N/A,FALSE,"Non-Earning";#N/A,#N/A,FALSE,"Non-Earning-Recovery";#N/A,#N/A,FALSE,"Leasing_Equipo";#N/A,#N/A,FALSE,"Leasing_Auto";#N/A,#N/A,FALSE,"Leasing_Legal"}</definedName>
    <definedName name="Hello" hidden="1">{"rtn",#N/A,FALSE,"RTN";"tables",#N/A,FALSE,"RTN";"cf",#N/A,FALSE,"CF";"stats",#N/A,FALSE,"Stats";"prop",#N/A,FALSE,"Prop"}</definedName>
    <definedName name="hellop" hidden="1">{#N/A,#N/A,TRUE,"PAGE 2";#N/A,#N/A,TRUE,"PAGE 3";#N/A,#N/A,TRUE,"PAGE4"}</definedName>
    <definedName name="help" hidden="1">{#N/A,#N/A,FALSE,"Summary";#N/A,#N/A,FALSE,"proj1";#N/A,#N/A,FALSE,"proj2";#N/A,#N/A,FALSE,"DCF"}</definedName>
    <definedName name="hg" hidden="1">{#N/A,#N/A,FALSE,"HuscoCombined-Summ";#N/A,#N/A,FALSE,"HuscoCombined-Income";#N/A,#N/A,FALSE,"HuscoCombined-Offering";#N/A,#N/A,FALSE,"Husco-Income";#N/A,#N/A,FALSE,"TargetEngineer";#N/A,#N/A,FALSE,"TargetAcqCalc";#N/A,#N/A,FALSE,"Husco-Acq"}</definedName>
    <definedName name="hhh" hidden="1">{#N/A,#N/A,FALSE,"Job Sched"}</definedName>
    <definedName name="hjlhjklhjkl" hidden="1">'[8]Variance Sum '!#REF!</definedName>
    <definedName name="hjyny" hidden="1">{#N/A,#N/A,FALSE,"TSUM";#N/A,#N/A,FALSE,"shares";#N/A,#N/A,FALSE,"earnout";#N/A,#N/A,FALSE,"Heaty";#N/A,#N/A,FALSE,"self-tend";#N/A,#N/A,FALSE,"self-sum"}</definedName>
    <definedName name="hkklghjlg" hidden="1">'[8]Variance Sum '!#REF!</definedName>
    <definedName name="hn.ExtDb" hidden="1">FALSE</definedName>
    <definedName name="hn.ModelType" hidden="1">"DEAL"</definedName>
    <definedName name="hn.ModelVersion" hidden="1">1</definedName>
    <definedName name="hn.NoUpload" hidden="1">0</definedName>
    <definedName name="hn.RolledForward" hidden="1">FALSE</definedName>
    <definedName name="hnu" hidden="1">{#N/A,#N/A,TRUE,"Consolidated";#N/A,#N/A,TRUE,"Offering";#N/A,#N/A,TRUE,"WAE";#N/A,#N/A,TRUE,"Combined";#N/A,#N/A,TRUE,"PE Consolidated";#N/A,#N/A,TRUE,"CF Consolidated";#N/A,#N/A,TRUE,"Income";#N/A,#N/A,TRUE,"OfferingTool";#N/A,#N/A,TRUE,"Inputs";#N/A,#N/A,TRUE,"PE";#N/A,#N/A,TRUE,"CF";#N/A,#N/A,TRUE,"Income (2)";#N/A,#N/A,TRUE,"Inputs (2)";#N/A,#N/A,TRUE,"PE (2)";#N/A,#N/A,TRUE,"CF (2)";#N/A,#N/A,TRUE,"Summary"}</definedName>
    <definedName name="hod" hidden="1">{#N/A,#N/A,FALSE,"TS";#N/A,#N/A,FALSE,"Combo";#N/A,#N/A,FALSE,"FAIR";#N/A,#N/A,FALSE,"RBC";#N/A,#N/A,FALSE,"xxxx";#N/A,#N/A,FALSE,"A_D";#N/A,#N/A,FALSE,"WACC";#N/A,#N/A,FALSE,"DCF";#N/A,#N/A,FALSE,"LBO";#N/A,#N/A,FALSE,"AcqMults";#N/A,#N/A,FALSE,"CompMults"}</definedName>
    <definedName name="HOMFE" hidden="1">{#N/A,#N/A,FALSE,"Assessment";#N/A,#N/A,FALSE,"Staffing";#N/A,#N/A,FALSE,"Hires";#N/A,#N/A,FALSE,"Assumptions"}</definedName>
    <definedName name="HospitalTransaction" hidden="1">'[32]All Variables-Not Used'!#REF!</definedName>
    <definedName name="houy" hidden="1">{#N/A,#N/A,FALSE,"AD_Purchase";#N/A,#N/A,FALSE,"Credit";#N/A,#N/A,FALSE,"PF Acquisition";#N/A,#N/A,FALSE,"PF Offering"}</definedName>
    <definedName name="houy2" hidden="1">{#N/A,#N/A,FALSE,"AD_Purchase";#N/A,#N/A,FALSE,"Credit";#N/A,#N/A,FALSE,"PF Acquisition";#N/A,#N/A,FALSE,"PF Offering"}</definedName>
    <definedName name="HQ" hidden="1">{#N/A,#N/A,FALSE,"6405";#N/A,#N/A,FALSE,"6406";#N/A,#N/A,FALSE,"6409";#N/A,#N/A,FALSE,"6425";#N/A,#N/A,FALSE,"6426";#N/A,#N/A,FALSE,"6427";#N/A,#N/A,FALSE,"6440";#N/A,#N/A,FALSE,"6441";#N/A,#N/A,FALSE,"6442";#N/A,#N/A,FALSE,"6443"}</definedName>
    <definedName name="HTM_Control" hidden="1">{"'下期集計（10.27迄・速報値）'!$Q$16"}</definedName>
    <definedName name="ＨＴＭＬ" hidden="1">{"'コメント'!$A$1:$C$37"}</definedName>
    <definedName name="HTML_CodePage" hidden="1">1252</definedName>
    <definedName name="HTML_Control" hidden="1">{"'NWC03'!$C$81"}</definedName>
    <definedName name="HTML_Control1" hidden="1">{"'Vietnam'!$E$21:$W$45","'Vietnam'!$E$21:$W$45"}</definedName>
    <definedName name="HTML_Control12" hidden="1">{"'Vietnam'!$E$21:$W$45","'Vietnam'!$E$21:$W$45"}</definedName>
    <definedName name="HTML_Control123" hidden="1">{"'Vietnam'!$E$21:$W$45","'Vietnam'!$E$21:$W$45"}</definedName>
    <definedName name="HTML_Control2" hidden="1">{"'NWC03'!$C$81"}</definedName>
    <definedName name="HTML_Control4" hidden="1">{"'Vietnam'!$E$21:$W$45","'Vietnam'!$E$21:$W$45"}</definedName>
    <definedName name="HTML_Control41" hidden="1">{"'Vietnam'!$E$21:$W$45","'Vietnam'!$E$21:$W$45"}</definedName>
    <definedName name="HTML_Description" hidden="1">""</definedName>
    <definedName name="HTML_Email" hidden="1">""</definedName>
    <definedName name="HTML_Header" hidden="1">"NWC03"</definedName>
    <definedName name="HTML_LastUpdate" hidden="1">"05/06/2001"</definedName>
    <definedName name="HTML_LineAfter" hidden="1">FALSE</definedName>
    <definedName name="HTML_LineBefore" hidden="1">FALSE</definedName>
    <definedName name="HTML_Name" hidden="1">"admin"</definedName>
    <definedName name="HTML_OBDlg2" hidden="1">TRUE</definedName>
    <definedName name="HTML_OBDlg4" hidden="1">TRUE</definedName>
    <definedName name="HTML_OS" hidden="1">0</definedName>
    <definedName name="HTML_PathFile" hidden="1">"F:\Accounts\Unique Broadcasting\Management Accounts\MyHTML.htm"</definedName>
    <definedName name="HTML_PathFileMac" hidden="1">"Macintosh HD:HomePageStuff:pc:datasets:implprem.html"</definedName>
    <definedName name="HTML_Title" hidden="1">"Workings 01-02 May"</definedName>
    <definedName name="HTML1" hidden="1">{"'Vietnam'!$E$21:$W$45","'Vietnam'!$E$21:$W$45"}</definedName>
    <definedName name="HTML1_1" hidden="1">"[FCFF3]Sheet1!$A$1:$L$34"</definedName>
    <definedName name="HTML1a" hidden="1">{"'Vietnam'!$E$21:$W$45","'Vietnam'!$E$21:$W$45"}</definedName>
    <definedName name="HTML2_1" hidden="1">"'[AN$.XLS]50 Node'!$A$1:$T$26"</definedName>
    <definedName name="HTML2_10" hidden="1">""</definedName>
    <definedName name="HTML2_11" hidden="1">1</definedName>
    <definedName name="HTML2_12" hidden="1">"O:\ANDERSON\SHARE\TECHTEAM\LAN_OSRC\FINAL\an1.htm"</definedName>
    <definedName name="HTML2_2" hidden="1">1</definedName>
    <definedName name="HTML2_3" hidden="1">"AN$"</definedName>
    <definedName name="HTML2_4" hidden="1">"50 Node"</definedName>
    <definedName name="HTML2_5" hidden="1">""</definedName>
    <definedName name="HTML2_6" hidden="1">-4146</definedName>
    <definedName name="HTML2_7" hidden="1">-4146</definedName>
    <definedName name="HTML2_8" hidden="1">"7/31/96"</definedName>
    <definedName name="HTML2_9" hidden="1">"Jonathan Schembor/Andersen Con."</definedName>
    <definedName name="HTML3_1" hidden="1">"'[AN$.XLS]Maint'!$A$1:$Q$25"</definedName>
    <definedName name="HTML3_10" hidden="1">""</definedName>
    <definedName name="HTML3_11" hidden="1">1</definedName>
    <definedName name="HTML3_12" hidden="1">"O:\ANDERSON\SHARE\TECHTEAM\LAN_OSRC\FINAL\an2.htm"</definedName>
    <definedName name="HTML3_2" hidden="1">1</definedName>
    <definedName name="HTML3_3" hidden="1">"AN$"</definedName>
    <definedName name="HTML3_4" hidden="1">"Maint"</definedName>
    <definedName name="HTML3_5" hidden="1">""</definedName>
    <definedName name="HTML3_6" hidden="1">-4146</definedName>
    <definedName name="HTML3_7" hidden="1">-4146</definedName>
    <definedName name="HTML3_8" hidden="1">"7/31/96"</definedName>
    <definedName name="HTML3_9" hidden="1">"Jonathan Schembor/Andersen Con."</definedName>
    <definedName name="HTML4_1" hidden="1">"'[AN$.XLS]Support'!$A$1:$M$31"</definedName>
    <definedName name="HTML4_10" hidden="1">""</definedName>
    <definedName name="HTML4_11" hidden="1">1</definedName>
    <definedName name="HTML4_12" hidden="1">"O:\ANDERSON\SHARE\TECHTEAM\LAN_OSRC\FINAL\an3.htm"</definedName>
    <definedName name="HTML4_2" hidden="1">1</definedName>
    <definedName name="HTML4_3" hidden="1">"AN$"</definedName>
    <definedName name="HTML4_4" hidden="1">"Support"</definedName>
    <definedName name="HTML4_5" hidden="1">""</definedName>
    <definedName name="HTML4_6" hidden="1">-4146</definedName>
    <definedName name="HTML4_7" hidden="1">-4146</definedName>
    <definedName name="HTML4_8" hidden="1">"7/31/96"</definedName>
    <definedName name="HTML4_9" hidden="1">"Jonathan Schembor/Andersen Con."</definedName>
    <definedName name="HTML5_1" hidden="1">"'[AN$.XLS]1st Pass'!$A$1:$J$17"</definedName>
    <definedName name="HTML5_10" hidden="1">""</definedName>
    <definedName name="HTML5_11" hidden="1">1</definedName>
    <definedName name="HTML5_12" hidden="1">"O:\ANDERSON\SHARE\TECHTEAM\LAN_OSRC\FINAL\an4.htm"</definedName>
    <definedName name="HTML5_2" hidden="1">1</definedName>
    <definedName name="HTML5_3" hidden="1">"AN$"</definedName>
    <definedName name="HTML5_4" hidden="1">"1st Pass"</definedName>
    <definedName name="HTML5_5" hidden="1">""</definedName>
    <definedName name="HTML5_6" hidden="1">-4146</definedName>
    <definedName name="HTML5_7" hidden="1">-4146</definedName>
    <definedName name="HTML5_8" hidden="1">"7/31/96"</definedName>
    <definedName name="HTML5_9" hidden="1">"Jonathan Schembor/Andersen Con."</definedName>
    <definedName name="hui" hidden="1">{#N/A,#N/A,FALSE,"Assump2";#N/A,#N/A,FALSE,"Income2";#N/A,#N/A,FALSE,"Balance2";#N/A,#N/A,FALSE,"DCF Filter";#N/A,#N/A,FALSE,"Trans Assump2";#N/A,#N/A,FALSE,"Combined Income2";#N/A,#N/A,FALSE,"Combined Balance2"}</definedName>
    <definedName name="idontknow" hidden="1">{#N/A,#N/A,FALSE,"Job Sched"}</definedName>
    <definedName name="iffy" hidden="1">{"income statement",#N/A,TRUE,"is";"balance sheet",#N/A,TRUE,"bs";"cashflow",#N/A,TRUE,"cf";"rev summary",#N/A,TRUE,"rev summary";"VAD worldwide",#N/A,TRUE,"VAD (worldwide)";"VAD geog brkdwn",#N/A,TRUE,"VAD (geog breakdown)";"VAD sys wrld wide",#N/A,TRUE,"VADSystem (worldwide)";"VAD sys geog brkdwn",#N/A,TRUE,"VADSystem (geog breakdown)";"VAD sys geog brkdwn 2",#N/A,TRUE,"VADSystem (geog breakdown)";"VAG",#N/A,TRUE,"VAG";"CABG",#N/A,TRUE,"CABG";"milestones",#N/A,TRUE,"milestones";"VAD mkt sum",#N/A,TRUE,"VAD Market Sum";"VAD Mkt WW",#N/A,TRUE,"VAD Mkt (worldwide)";"VAD Mkt geog",#N/A,TRUE,"VAD Mkt (Geog)"}</definedName>
    <definedName name="ignorethis" hidden="1">{"add",#N/A,FALSE,"code"}</definedName>
    <definedName name="ignorethis2" hidden="1">{"add",#N/A,FALSE,"code"}</definedName>
    <definedName name="iioo" hidden="1">{#N/A,#N/A,FALSE,"TSUM";#N/A,#N/A,FALSE,"shares";#N/A,#N/A,FALSE,"earnout";#N/A,#N/A,FALSE,"Heaty";#N/A,#N/A,FALSE,"self-tend";#N/A,#N/A,FALSE,"self-sum"}</definedName>
    <definedName name="ijn" hidden="1">{#N/A,#N/A,FALSE,"AD_Purchase";#N/A,#N/A,FALSE,"Credit";#N/A,#N/A,FALSE,"PF Acquisition";#N/A,#N/A,FALSE,"PF Offering"}</definedName>
    <definedName name="Imagyn" hidden="1">{#N/A,#N/A,FALSE,"Projections";#N/A,#N/A,FALSE,"Multiples Valuation";#N/A,#N/A,FALSE,"LBO";#N/A,#N/A,FALSE,"Multiples_Sensitivity";#N/A,#N/A,FALSE,"Summary"}</definedName>
    <definedName name="inflList" hidden="1">"10000000000000000000000000000000000000000000000000000000000000000000000000000000000000000000000000000000000000000000000000000000000000000000000000000000000000000000000000000000000000000000000000000000"</definedName>
    <definedName name="INFO_BI_EXE_NAME" hidden="1">"BICORE.EXE"</definedName>
    <definedName name="INFO_EXE_SERVER_PATH" hidden="1">"C:\SageIntelligence\BICORE.EXE"</definedName>
    <definedName name="INFO_INSTANCE_ID" hidden="1">"0"</definedName>
    <definedName name="INFO_INSTANCE_NAME" hidden="1">"Sales - Analytics_20140210_12_40_15_4040.xls"</definedName>
    <definedName name="INFO_REPORT_CODE" hidden="1">""</definedName>
    <definedName name="INFO_REPORT_ID" hidden="1">"66"</definedName>
    <definedName name="INFO_REPORT_NAME" hidden="1">"Sales - Analytics"</definedName>
    <definedName name="INFO_RUN_USER" hidden="1">""</definedName>
    <definedName name="INFO_RUN_WORKSTATION" hidden="1">"BELMONTLPT3-HP"</definedName>
    <definedName name="interco" hidden="1">{#N/A,#N/A,FALSE,"Job Sched"}</definedName>
    <definedName name="Interco2" hidden="1">{#N/A,#N/A,FALSE,"Job Sched"}</definedName>
    <definedName name="iogiguio" hidden="1">{#N/A,#N/A,FALSE,"Summary";#N/A,#N/A,FALSE,"Medicare";#N/A,#N/A,FALSE,"Input1";#N/A,#N/A,FALSE,"HMO";#N/A,#N/A,FALSE,"BC";#N/A,#N/A,FALSE,"Medicaid";#N/A,#N/A,FALSE,"Summary";#N/A,#N/A,FALSE,"UC96";#N/A,#N/A,FALSE,"MCRamt"}</definedName>
    <definedName name="iq" hidden="1">38957.6159837963</definedName>
    <definedName name="IQ_" hidden="1">"c59"</definedName>
    <definedName name="IQ_AMT_OUT" hidden="1">"c2145"</definedName>
    <definedName name="IQ_ANNUAL_DIVIDEND" hidden="1">"c229"</definedName>
    <definedName name="IQ_BENCHMARK_SECURITY" hidden="1">"c2154"</definedName>
    <definedName name="IQ_BENCHMARK_SPRD" hidden="1">"c2153"</definedName>
    <definedName name="IQ_BOARD_MEMBER_FAX" hidden="1">"c2100"</definedName>
    <definedName name="IQ_BOARD_MEMBER_OFFICE" hidden="1">"c2098"</definedName>
    <definedName name="IQ_BOARD_MEMBER_PHONE" hidden="1">"c2099"</definedName>
    <definedName name="IQ_BOND_COUPON" hidden="1">"c2183"</definedName>
    <definedName name="IQ_BOND_COUPON_TYPE" hidden="1">"c2184"</definedName>
    <definedName name="IQ_BOND_PRICE" hidden="1">"c2162"</definedName>
    <definedName name="IQ_BONDRATING_FITCH_DATE" hidden="1">"c241"</definedName>
    <definedName name="IQ_BONDRATING_SP_DATE" hidden="1">"c242"</definedName>
    <definedName name="IQ_BUS_SEG_PRIMARY_GIC" hidden="1">"c15584"</definedName>
    <definedName name="IQ_BUS_SEG_PRIMARY_GIC_ABS" hidden="1">"c15572"</definedName>
    <definedName name="IQ_BUS_SEG_SECONDARY_GIC" hidden="1">"c15585"</definedName>
    <definedName name="IQ_BUS_SEG_SECONDARY_GIC_ABS" hidden="1">"c15573"</definedName>
    <definedName name="IQ_BV_ACT_OR_EST_REUT" hidden="1">"c5471"</definedName>
    <definedName name="IQ_BV_ACT_OR_EST_THOM" hidden="1">"c5308"</definedName>
    <definedName name="IQ_BV_EST_REUT" hidden="1">"c5403"</definedName>
    <definedName name="IQ_BV_EST_THOM" hidden="1">"c5147"</definedName>
    <definedName name="IQ_BV_HIGH_EST_REUT" hidden="1">"c5405"</definedName>
    <definedName name="IQ_BV_HIGH_EST_THOM" hidden="1">"c5149"</definedName>
    <definedName name="IQ_BV_LOW_EST_REUT" hidden="1">"c5406"</definedName>
    <definedName name="IQ_BV_LOW_EST_THOM" hidden="1">"c5150"</definedName>
    <definedName name="IQ_BV_MEDIAN_EST_REUT" hidden="1">"c5404"</definedName>
    <definedName name="IQ_BV_MEDIAN_EST_THOM" hidden="1">"c5148"</definedName>
    <definedName name="IQ_BV_NUM_EST_REUT" hidden="1">"c5407"</definedName>
    <definedName name="IQ_BV_NUM_EST_THOM" hidden="1">"c5151"</definedName>
    <definedName name="IQ_BV_STDDEV_EST_REUT" hidden="1">"c5408"</definedName>
    <definedName name="IQ_BV_STDDEV_EST_THOM" hidden="1">"c5152"</definedName>
    <definedName name="IQ_CALL_DATE_SCHEDULE" hidden="1">"c2481"</definedName>
    <definedName name="IQ_CALL_FEATURE" hidden="1">"c2197"</definedName>
    <definedName name="IQ_CALL_PRICE_SCHEDULE" hidden="1">"c2482"</definedName>
    <definedName name="IQ_CALLABLE" hidden="1">"c2196"</definedName>
    <definedName name="IQ_CONTRACTS_OTHER_COMMODITIES_EQUITIES_FDIC" hidden="1">"c6522"</definedName>
    <definedName name="IQ_CONV_DATE" hidden="1">"c2191"</definedName>
    <definedName name="IQ_CONV_EXP_DATE" hidden="1">"c3043"</definedName>
    <definedName name="IQ_CONV_PREMIUM" hidden="1">"c2195"</definedName>
    <definedName name="IQ_CONV_PRICE" hidden="1">"c2193"</definedName>
    <definedName name="IQ_CONV_RATIO" hidden="1">"c2192"</definedName>
    <definedName name="IQ_CONV_SECURITY" hidden="1">"c2189"</definedName>
    <definedName name="IQ_CONV_SECURITY_ISSUER" hidden="1">"c2190"</definedName>
    <definedName name="IQ_CONV_SECURITY_PRICE" hidden="1">"c2194"</definedName>
    <definedName name="IQ_CONVEXITY" hidden="1">"c2182"</definedName>
    <definedName name="IQ_CUSIP" hidden="1">"c2245"</definedName>
    <definedName name="IQ_DAILY" hidden="1">500000</definedName>
    <definedName name="IQ_DATED_DATE" hidden="1">"c2185"</definedName>
    <definedName name="IQ_DAY_COUNT" hidden="1">"c2161"</definedName>
    <definedName name="IQ_DISTRIBUTABLE_CASH_EST_CIQ" hidden="1">"c4802"</definedName>
    <definedName name="IQ_DISTRIBUTABLE_CASH_HIGH_EST_CIQ" hidden="1">"c4805"</definedName>
    <definedName name="IQ_DISTRIBUTABLE_CASH_LOW_EST_CIQ" hidden="1">"c4806"</definedName>
    <definedName name="IQ_DISTRIBUTABLE_CASH_MEDIAN_EST_CIQ" hidden="1">"c4807"</definedName>
    <definedName name="IQ_DISTRIBUTABLE_CASH_NUM_EST_CIQ" hidden="1">"c4808"</definedName>
    <definedName name="IQ_DISTRIBUTABLE_CASH_SHARE_EST_CIQ" hidden="1">"c4810"</definedName>
    <definedName name="IQ_DISTRIBUTABLE_CASH_SHARE_HIGH_EST_CIQ" hidden="1">"c4813"</definedName>
    <definedName name="IQ_DISTRIBUTABLE_CASH_SHARE_LOW_EST_CIQ" hidden="1">"c4814"</definedName>
    <definedName name="IQ_DISTRIBUTABLE_CASH_SHARE_MEDIAN_EST_CIQ" hidden="1">"c4815"</definedName>
    <definedName name="IQ_DISTRIBUTABLE_CASH_SHARE_NUM_EST_CIQ" hidden="1">"c4816"</definedName>
    <definedName name="IQ_DISTRIBUTABLE_CASH_SHARE_STDDEV_EST_CIQ" hidden="1">"c4817"</definedName>
    <definedName name="IQ_DISTRIBUTABLE_CASH_STDDEV_EST_CIQ" hidden="1">"c4819"</definedName>
    <definedName name="IQ_DNTM" hidden="1">700000</definedName>
    <definedName name="IQ_DURATION" hidden="1">"c2181"</definedName>
    <definedName name="IQ_ECO_METRIC_6810" hidden="1">"c6810"</definedName>
    <definedName name="IQ_ECO_METRIC_6811" hidden="1">"c6811"</definedName>
    <definedName name="IQ_ECO_METRIC_6812" hidden="1">"c6812"</definedName>
    <definedName name="IQ_ECO_METRIC_6813" hidden="1">"c6813"</definedName>
    <definedName name="IQ_ECO_METRIC_6814" hidden="1">"c6814"</definedName>
    <definedName name="IQ_ECO_METRIC_6815" hidden="1">"c6815"</definedName>
    <definedName name="IQ_ECO_METRIC_6816" hidden="1">"c6816"</definedName>
    <definedName name="IQ_ECO_METRIC_6817" hidden="1">"c6817"</definedName>
    <definedName name="IQ_ECO_METRIC_6818" hidden="1">"c6818"</definedName>
    <definedName name="IQ_ECO_METRIC_6819" hidden="1">"c6819"</definedName>
    <definedName name="IQ_ECO_METRIC_6820" hidden="1">"c6820"</definedName>
    <definedName name="IQ_ECO_METRIC_6821" hidden="1">"c6821"</definedName>
    <definedName name="IQ_ECO_METRIC_6822" hidden="1">"c6822"</definedName>
    <definedName name="IQ_ECO_METRIC_6823" hidden="1">"c6823"</definedName>
    <definedName name="IQ_ECO_METRIC_6824" hidden="1">"c6824"</definedName>
    <definedName name="IQ_ECO_METRIC_6825" hidden="1">"c6825"</definedName>
    <definedName name="IQ_ECO_METRIC_6826" hidden="1">"c6826"</definedName>
    <definedName name="IQ_ECO_METRIC_6827" hidden="1">"c6827"</definedName>
    <definedName name="IQ_ECO_METRIC_6828" hidden="1">"c6828"</definedName>
    <definedName name="IQ_ECO_METRIC_6829" hidden="1">"c6829"</definedName>
    <definedName name="IQ_ECO_METRIC_6830" hidden="1">"c6830"</definedName>
    <definedName name="IQ_ECO_METRIC_6831" hidden="1">"c6831"</definedName>
    <definedName name="IQ_ECO_METRIC_6832" hidden="1">"c6832"</definedName>
    <definedName name="IQ_ECO_METRIC_6833" hidden="1">"c6833"</definedName>
    <definedName name="IQ_ECO_METRIC_6834" hidden="1">"c6834"</definedName>
    <definedName name="IQ_ECO_METRIC_6835" hidden="1">"c6835"</definedName>
    <definedName name="IQ_ECO_METRIC_6836" hidden="1">"c6836"</definedName>
    <definedName name="IQ_ECO_METRIC_6837" hidden="1">"c6837"</definedName>
    <definedName name="IQ_ECO_METRIC_6838" hidden="1">"c6838"</definedName>
    <definedName name="IQ_ECO_METRIC_6839" hidden="1">"c6839"</definedName>
    <definedName name="IQ_ECO_METRIC_6840" hidden="1">"c6840"</definedName>
    <definedName name="IQ_ECO_METRIC_6841" hidden="1">"c6841"</definedName>
    <definedName name="IQ_ECO_METRIC_6842" hidden="1">"c6842"</definedName>
    <definedName name="IQ_ECO_METRIC_6843" hidden="1">"c6843"</definedName>
    <definedName name="IQ_ECO_METRIC_6844" hidden="1">"c6844"</definedName>
    <definedName name="IQ_ECO_METRIC_6845" hidden="1">"c6845"</definedName>
    <definedName name="IQ_ECO_METRIC_6846" hidden="1">"c6846"</definedName>
    <definedName name="IQ_ECO_METRIC_6847" hidden="1">"c6847"</definedName>
    <definedName name="IQ_ECO_METRIC_6848" hidden="1">"c6848"</definedName>
    <definedName name="IQ_ECO_METRIC_6849" hidden="1">"c6849"</definedName>
    <definedName name="IQ_ECO_METRIC_6850" hidden="1">"c6850"</definedName>
    <definedName name="IQ_ECO_METRIC_6851" hidden="1">"c6851"</definedName>
    <definedName name="IQ_ECO_METRIC_6852" hidden="1">"c6852"</definedName>
    <definedName name="IQ_ECO_METRIC_6853" hidden="1">"c6853"</definedName>
    <definedName name="IQ_ECO_METRIC_6854" hidden="1">"c6854"</definedName>
    <definedName name="IQ_ECO_METRIC_6855" hidden="1">"c6855"</definedName>
    <definedName name="IQ_ECO_METRIC_6856" hidden="1">"c6856"</definedName>
    <definedName name="IQ_ECO_METRIC_6857" hidden="1">"c6857"</definedName>
    <definedName name="IQ_ECO_METRIC_6858" hidden="1">"c6858"</definedName>
    <definedName name="IQ_ECO_METRIC_6859" hidden="1">"c6859"</definedName>
    <definedName name="IQ_ECO_METRIC_6860" hidden="1">"c6860"</definedName>
    <definedName name="IQ_ECO_METRIC_6861" hidden="1">"c6861"</definedName>
    <definedName name="IQ_ECO_METRIC_6862" hidden="1">"c6862"</definedName>
    <definedName name="IQ_ECO_METRIC_6863" hidden="1">"c6863"</definedName>
    <definedName name="IQ_ECO_METRIC_6864" hidden="1">"c6864"</definedName>
    <definedName name="IQ_ECO_METRIC_6865" hidden="1">"c6865"</definedName>
    <definedName name="IQ_ECO_METRIC_6866" hidden="1">"c6866"</definedName>
    <definedName name="IQ_ECO_METRIC_6867" hidden="1">"c6867"</definedName>
    <definedName name="IQ_ECO_METRIC_6868" hidden="1">"c6868"</definedName>
    <definedName name="IQ_ECO_METRIC_6869" hidden="1">"c6869"</definedName>
    <definedName name="IQ_ECO_METRIC_6870" hidden="1">"c6870"</definedName>
    <definedName name="IQ_ECO_METRIC_6871" hidden="1">"c6871"</definedName>
    <definedName name="IQ_ECO_METRIC_6872" hidden="1">"c6872"</definedName>
    <definedName name="IQ_ECO_METRIC_6873" hidden="1">"c6873"</definedName>
    <definedName name="IQ_ECO_METRIC_6874" hidden="1">"c6874"</definedName>
    <definedName name="IQ_ECO_METRIC_6875" hidden="1">"c6875"</definedName>
    <definedName name="IQ_ECO_METRIC_6876" hidden="1">"c6876"</definedName>
    <definedName name="IQ_ECO_METRIC_6877" hidden="1">"c6877"</definedName>
    <definedName name="IQ_ECO_METRIC_6878" hidden="1">"c6878"</definedName>
    <definedName name="IQ_ECO_METRIC_6879" hidden="1">"c6879"</definedName>
    <definedName name="IQ_ECO_METRIC_6880" hidden="1">"c6880"</definedName>
    <definedName name="IQ_ECO_METRIC_6881" hidden="1">"c6881"</definedName>
    <definedName name="IQ_ECO_METRIC_6882" hidden="1">"c6882"</definedName>
    <definedName name="IQ_ECO_METRIC_6883" hidden="1">"c6883"</definedName>
    <definedName name="IQ_ECO_METRIC_6884" hidden="1">"c6884"</definedName>
    <definedName name="IQ_ECO_METRIC_6885" hidden="1">"c6885"</definedName>
    <definedName name="IQ_ECO_METRIC_6886" hidden="1">"c6886"</definedName>
    <definedName name="IQ_ECO_METRIC_6887" hidden="1">"c6887"</definedName>
    <definedName name="IQ_ECO_METRIC_6888" hidden="1">"c6888"</definedName>
    <definedName name="IQ_ECO_METRIC_6889" hidden="1">"c6889"</definedName>
    <definedName name="IQ_ECO_METRIC_6890" hidden="1">"c6890"</definedName>
    <definedName name="IQ_ECO_METRIC_6891" hidden="1">"c6891"</definedName>
    <definedName name="IQ_ECO_METRIC_6892" hidden="1">"c6892"</definedName>
    <definedName name="IQ_ECO_METRIC_6893" hidden="1">"c6893"</definedName>
    <definedName name="IQ_ECO_METRIC_6894" hidden="1">"c6894"</definedName>
    <definedName name="IQ_ECO_METRIC_6895" hidden="1">"c6895"</definedName>
    <definedName name="IQ_ECO_METRIC_6896" hidden="1">"c6896"</definedName>
    <definedName name="IQ_ECO_METRIC_6897" hidden="1">"c6897"</definedName>
    <definedName name="IQ_ECO_METRIC_6899" hidden="1">"c6899"</definedName>
    <definedName name="IQ_ECO_METRIC_6900" hidden="1">"c6900"</definedName>
    <definedName name="IQ_ECO_METRIC_6901" hidden="1">"c6901"</definedName>
    <definedName name="IQ_ECO_METRIC_6902" hidden="1">"c6902"</definedName>
    <definedName name="IQ_ECO_METRIC_6903" hidden="1">"c6903"</definedName>
    <definedName name="IQ_ECO_METRIC_6904" hidden="1">"c6904"</definedName>
    <definedName name="IQ_ECO_METRIC_6905" hidden="1">"c6905"</definedName>
    <definedName name="IQ_ECO_METRIC_6906" hidden="1">"c6906"</definedName>
    <definedName name="IQ_ECO_METRIC_6907" hidden="1">"c6907"</definedName>
    <definedName name="IQ_ECO_METRIC_6908" hidden="1">"c6908"</definedName>
    <definedName name="IQ_ECO_METRIC_6909" hidden="1">"c6909"</definedName>
    <definedName name="IQ_ECO_METRIC_6910" hidden="1">"c6910"</definedName>
    <definedName name="IQ_ECO_METRIC_6911" hidden="1">"c6911"</definedName>
    <definedName name="IQ_ECO_METRIC_6912" hidden="1">"c6912"</definedName>
    <definedName name="IQ_ECO_METRIC_6913" hidden="1">"c6913"</definedName>
    <definedName name="IQ_ECO_METRIC_6914" hidden="1">"c6914"</definedName>
    <definedName name="IQ_ECO_METRIC_6915" hidden="1">"c6915"</definedName>
    <definedName name="IQ_ECO_METRIC_6916" hidden="1">"c6916"</definedName>
    <definedName name="IQ_ECO_METRIC_6917" hidden="1">"c6917"</definedName>
    <definedName name="IQ_ECO_METRIC_6918" hidden="1">"c6918"</definedName>
    <definedName name="IQ_ECO_METRIC_6919" hidden="1">"c6919"</definedName>
    <definedName name="IQ_ECO_METRIC_6920" hidden="1">"c6920"</definedName>
    <definedName name="IQ_ECO_METRIC_6921" hidden="1">"c6921"</definedName>
    <definedName name="IQ_ECO_METRIC_6922" hidden="1">"c6922"</definedName>
    <definedName name="IQ_ECO_METRIC_6923" hidden="1">"c6923"</definedName>
    <definedName name="IQ_ECO_METRIC_6924" hidden="1">"c6924"</definedName>
    <definedName name="IQ_ECO_METRIC_6925" hidden="1">"c6925"</definedName>
    <definedName name="IQ_ECO_METRIC_6926" hidden="1">"c6926"</definedName>
    <definedName name="IQ_ECO_METRIC_6928" hidden="1">"c6928"</definedName>
    <definedName name="IQ_ECO_METRIC_6929" hidden="1">"c6929"</definedName>
    <definedName name="IQ_ECO_METRIC_6930" hidden="1">"c6930"</definedName>
    <definedName name="IQ_ECO_METRIC_6931" hidden="1">"c6931"</definedName>
    <definedName name="IQ_ECO_METRIC_6932" hidden="1">"c6932"</definedName>
    <definedName name="IQ_ECO_METRIC_6933" hidden="1">"c6933"</definedName>
    <definedName name="IQ_ECO_METRIC_6934" hidden="1">"c6934"</definedName>
    <definedName name="IQ_ECO_METRIC_6935" hidden="1">"c6935"</definedName>
    <definedName name="IQ_ECO_METRIC_6936" hidden="1">"c6936"</definedName>
    <definedName name="IQ_ECO_METRIC_6937" hidden="1">"c6937"</definedName>
    <definedName name="IQ_ECO_METRIC_6938" hidden="1">"c6938"</definedName>
    <definedName name="IQ_ECO_METRIC_6939" hidden="1">"c6939"</definedName>
    <definedName name="IQ_ECO_METRIC_6940" hidden="1">"c6940"</definedName>
    <definedName name="IQ_ECO_METRIC_6941" hidden="1">"c6941"</definedName>
    <definedName name="IQ_ECO_METRIC_6942" hidden="1">"c6942"</definedName>
    <definedName name="IQ_ECO_METRIC_6943" hidden="1">"c6943"</definedName>
    <definedName name="IQ_ECO_METRIC_6944" hidden="1">"c6944"</definedName>
    <definedName name="IQ_ECO_METRIC_6945" hidden="1">"c6945"</definedName>
    <definedName name="IQ_ECO_METRIC_6946" hidden="1">"c6946"</definedName>
    <definedName name="IQ_ECO_METRIC_6947" hidden="1">"c6947"</definedName>
    <definedName name="IQ_ECO_METRIC_6948" hidden="1">"c6948"</definedName>
    <definedName name="IQ_ECO_METRIC_6949" hidden="1">"c6949"</definedName>
    <definedName name="IQ_ECO_METRIC_6950" hidden="1">"c6950"</definedName>
    <definedName name="IQ_ECO_METRIC_6951" hidden="1">"c6951"</definedName>
    <definedName name="IQ_ECO_METRIC_6952" hidden="1">"c6952"</definedName>
    <definedName name="IQ_ECO_METRIC_6953" hidden="1">"c6953"</definedName>
    <definedName name="IQ_ECO_METRIC_6954" hidden="1">"c6954"</definedName>
    <definedName name="IQ_ECO_METRIC_6955" hidden="1">"c6955"</definedName>
    <definedName name="IQ_ECO_METRIC_6956" hidden="1">"c6956"</definedName>
    <definedName name="IQ_ECO_METRIC_6957" hidden="1">"c6957"</definedName>
    <definedName name="IQ_ECO_METRIC_6958" hidden="1">"c6958"</definedName>
    <definedName name="IQ_ECO_METRIC_6959" hidden="1">"c6959"</definedName>
    <definedName name="IQ_ECO_METRIC_6960" hidden="1">"c6960"</definedName>
    <definedName name="IQ_ECO_METRIC_6962" hidden="1">"c6962"</definedName>
    <definedName name="IQ_ECO_METRIC_6963" hidden="1">"c6963"</definedName>
    <definedName name="IQ_ECO_METRIC_6964" hidden="1">"c6964"</definedName>
    <definedName name="IQ_ECO_METRIC_6965" hidden="1">"c6965"</definedName>
    <definedName name="IQ_ECO_METRIC_6966" hidden="1">"c6966"</definedName>
    <definedName name="IQ_ECO_METRIC_6967" hidden="1">"c6967"</definedName>
    <definedName name="IQ_ECO_METRIC_6968" hidden="1">"c6968"</definedName>
    <definedName name="IQ_ECO_METRIC_6969" hidden="1">"c6969"</definedName>
    <definedName name="IQ_ECO_METRIC_6970" hidden="1">"c6970"</definedName>
    <definedName name="IQ_ECO_METRIC_6971" hidden="1">"c6971"</definedName>
    <definedName name="IQ_ECO_METRIC_6972" hidden="1">"c6972"</definedName>
    <definedName name="IQ_ECO_METRIC_6973" hidden="1">"c6973"</definedName>
    <definedName name="IQ_ECO_METRIC_6974" hidden="1">"c6974"</definedName>
    <definedName name="IQ_ECO_METRIC_6975" hidden="1">"c6975"</definedName>
    <definedName name="IQ_ECO_METRIC_6976" hidden="1">"c6976"</definedName>
    <definedName name="IQ_ECO_METRIC_6977" hidden="1">"c6977"</definedName>
    <definedName name="IQ_ECO_METRIC_6978" hidden="1">"c6978"</definedName>
    <definedName name="IQ_ECO_METRIC_6979" hidden="1">"c6979"</definedName>
    <definedName name="IQ_ECO_METRIC_6980" hidden="1">"c6980"</definedName>
    <definedName name="IQ_ECO_METRIC_6981" hidden="1">"c6981"</definedName>
    <definedName name="IQ_ECO_METRIC_6982" hidden="1">"c6982"</definedName>
    <definedName name="IQ_ECO_METRIC_6983" hidden="1">"c6983"</definedName>
    <definedName name="IQ_ECO_METRIC_6984" hidden="1">"c6984"</definedName>
    <definedName name="IQ_ECO_METRIC_6985" hidden="1">"c6985"</definedName>
    <definedName name="IQ_ECO_METRIC_6986" hidden="1">"c6986"</definedName>
    <definedName name="IQ_ECO_METRIC_6987" hidden="1">"c6987"</definedName>
    <definedName name="IQ_ECO_METRIC_6988" hidden="1">"c6988"</definedName>
    <definedName name="IQ_ECO_METRIC_6989" hidden="1">"c6989"</definedName>
    <definedName name="IQ_ECO_METRIC_6990" hidden="1">"c6990"</definedName>
    <definedName name="IQ_ECO_METRIC_6991" hidden="1">"c6991"</definedName>
    <definedName name="IQ_ECO_METRIC_6992" hidden="1">"c6992"</definedName>
    <definedName name="IQ_ECO_METRIC_6993" hidden="1">"c6993"</definedName>
    <definedName name="IQ_ECO_METRIC_6994" hidden="1">"c6994"</definedName>
    <definedName name="IQ_ECO_METRIC_6995" hidden="1">"c6995"</definedName>
    <definedName name="IQ_ECO_METRIC_6996" hidden="1">"c6996"</definedName>
    <definedName name="IQ_ECO_METRIC_6997" hidden="1">"c6997"</definedName>
    <definedName name="IQ_ECO_METRIC_6998" hidden="1">"c6998"</definedName>
    <definedName name="IQ_ECO_METRIC_7000" hidden="1">"c7000"</definedName>
    <definedName name="IQ_ECO_METRIC_7001" hidden="1">"c7001"</definedName>
    <definedName name="IQ_ECO_METRIC_7002" hidden="1">"c7002"</definedName>
    <definedName name="IQ_ECO_METRIC_7003" hidden="1">"c7003"</definedName>
    <definedName name="IQ_ECO_METRIC_7004" hidden="1">"c7004"</definedName>
    <definedName name="IQ_ECO_METRIC_7005" hidden="1">"c7005"</definedName>
    <definedName name="IQ_ECO_METRIC_7006" hidden="1">"c7006"</definedName>
    <definedName name="IQ_ECO_METRIC_7007" hidden="1">"c7007"</definedName>
    <definedName name="IQ_ECO_METRIC_7008" hidden="1">"c7008"</definedName>
    <definedName name="IQ_ECO_METRIC_7009" hidden="1">"c7009"</definedName>
    <definedName name="IQ_ECO_METRIC_7010" hidden="1">"c7010"</definedName>
    <definedName name="IQ_ECO_METRIC_7011" hidden="1">"c7011"</definedName>
    <definedName name="IQ_ECO_METRIC_7012" hidden="1">"c7012"</definedName>
    <definedName name="IQ_ECO_METRIC_7013" hidden="1">"c7013"</definedName>
    <definedName name="IQ_ECO_METRIC_7015" hidden="1">"c7015"</definedName>
    <definedName name="IQ_ECO_METRIC_7016" hidden="1">"c7016"</definedName>
    <definedName name="IQ_ECO_METRIC_7017" hidden="1">"c7017"</definedName>
    <definedName name="IQ_ECO_METRIC_7018" hidden="1">"c7018"</definedName>
    <definedName name="IQ_ECO_METRIC_7019" hidden="1">"c7019"</definedName>
    <definedName name="IQ_ECO_METRIC_7020" hidden="1">"c7020"</definedName>
    <definedName name="IQ_ECO_METRIC_7021" hidden="1">"c7021"</definedName>
    <definedName name="IQ_ECO_METRIC_7023" hidden="1">"c7023"</definedName>
    <definedName name="IQ_ECO_METRIC_7024" hidden="1">"c7024"</definedName>
    <definedName name="IQ_ECO_METRIC_7025" hidden="1">"c7025"</definedName>
    <definedName name="IQ_ECO_METRIC_7026" hidden="1">"c7026"</definedName>
    <definedName name="IQ_ECO_METRIC_7027" hidden="1">"c7027"</definedName>
    <definedName name="IQ_ECO_METRIC_7028" hidden="1">"c7028"</definedName>
    <definedName name="IQ_ECO_METRIC_7029" hidden="1">"c7029"</definedName>
    <definedName name="IQ_ECO_METRIC_7030" hidden="1">"c7030"</definedName>
    <definedName name="IQ_ECO_METRIC_7031" hidden="1">"c7031"</definedName>
    <definedName name="IQ_ECO_METRIC_7032" hidden="1">"c7032"</definedName>
    <definedName name="IQ_ECO_METRIC_7033" hidden="1">"c7033"</definedName>
    <definedName name="IQ_ECO_METRIC_7034" hidden="1">"c7034"</definedName>
    <definedName name="IQ_ECO_METRIC_7035" hidden="1">"c7035"</definedName>
    <definedName name="IQ_ECO_METRIC_7036" hidden="1">"c7036"</definedName>
    <definedName name="IQ_ECO_METRIC_7037" hidden="1">"c7037"</definedName>
    <definedName name="IQ_ECO_METRIC_7038" hidden="1">"c7038"</definedName>
    <definedName name="IQ_ECO_METRIC_7039" hidden="1">"c7039"</definedName>
    <definedName name="IQ_ECO_METRIC_7040" hidden="1">"c7040"</definedName>
    <definedName name="IQ_ECO_METRIC_7041" hidden="1">"c7041"</definedName>
    <definedName name="IQ_ECO_METRIC_7042" hidden="1">"c7042"</definedName>
    <definedName name="IQ_ECO_METRIC_7043" hidden="1">"c7043"</definedName>
    <definedName name="IQ_ECO_METRIC_7044" hidden="1">"c7044"</definedName>
    <definedName name="IQ_ECO_METRIC_7045" hidden="1">"c7045"</definedName>
    <definedName name="IQ_ECO_METRIC_7046" hidden="1">"c7046"</definedName>
    <definedName name="IQ_ECO_METRIC_7047" hidden="1">"c7047"</definedName>
    <definedName name="IQ_ECO_METRIC_7048" hidden="1">"c7048"</definedName>
    <definedName name="IQ_ECO_METRIC_7049" hidden="1">"c7049"</definedName>
    <definedName name="IQ_ECO_METRIC_7050" hidden="1">"c7050"</definedName>
    <definedName name="IQ_ECO_METRIC_7051" hidden="1">"c7051"</definedName>
    <definedName name="IQ_ECO_METRIC_7052" hidden="1">"c7052"</definedName>
    <definedName name="IQ_ECO_METRIC_7053" hidden="1">"c7053"</definedName>
    <definedName name="IQ_ECO_METRIC_7054" hidden="1">"c7054"</definedName>
    <definedName name="IQ_ECO_METRIC_7055" hidden="1">"c7055"</definedName>
    <definedName name="IQ_ECO_METRIC_7056" hidden="1">"c7056"</definedName>
    <definedName name="IQ_ECO_METRIC_7057" hidden="1">"c7057"</definedName>
    <definedName name="IQ_ECO_METRIC_7058" hidden="1">"c7058"</definedName>
    <definedName name="IQ_ECO_METRIC_7059" hidden="1">"c7059"</definedName>
    <definedName name="IQ_ECO_METRIC_7060" hidden="1">"c7060"</definedName>
    <definedName name="IQ_ECO_METRIC_7061" hidden="1">"c7061"</definedName>
    <definedName name="IQ_ECO_METRIC_7062" hidden="1">"c7062"</definedName>
    <definedName name="IQ_ECO_METRIC_7063" hidden="1">"c7063"</definedName>
    <definedName name="IQ_ECO_METRIC_7064" hidden="1">"c7064"</definedName>
    <definedName name="IQ_ECO_METRIC_7065" hidden="1">"c7065"</definedName>
    <definedName name="IQ_ECO_METRIC_7066" hidden="1">"c7066"</definedName>
    <definedName name="IQ_ECO_METRIC_7067" hidden="1">"c7067"</definedName>
    <definedName name="IQ_ECO_METRIC_7068" hidden="1">"c7068"</definedName>
    <definedName name="IQ_ECO_METRIC_7069" hidden="1">"c7069"</definedName>
    <definedName name="IQ_ECO_METRIC_7070" hidden="1">"c7070"</definedName>
    <definedName name="IQ_ECO_METRIC_7071" hidden="1">"c7071"</definedName>
    <definedName name="IQ_ECO_METRIC_7072" hidden="1">"c7072"</definedName>
    <definedName name="IQ_ECO_METRIC_7073" hidden="1">"c7073"</definedName>
    <definedName name="IQ_ECO_METRIC_7074" hidden="1">"c7074"</definedName>
    <definedName name="IQ_ECO_METRIC_7075" hidden="1">"c7075"</definedName>
    <definedName name="IQ_ECO_METRIC_7076" hidden="1">"c7076"</definedName>
    <definedName name="IQ_ECO_METRIC_7077" hidden="1">"c7077"</definedName>
    <definedName name="IQ_ECO_METRIC_7078" hidden="1">"c7078"</definedName>
    <definedName name="IQ_ECO_METRIC_7079" hidden="1">"c7079"</definedName>
    <definedName name="IQ_ECO_METRIC_7080" hidden="1">"c7080"</definedName>
    <definedName name="IQ_ECO_METRIC_7081" hidden="1">"c7081"</definedName>
    <definedName name="IQ_ECO_METRIC_7082" hidden="1">"c7082"</definedName>
    <definedName name="IQ_ECO_METRIC_7083" hidden="1">"c7083"</definedName>
    <definedName name="IQ_ECO_METRIC_7084" hidden="1">"c7084"</definedName>
    <definedName name="IQ_ECO_METRIC_7085" hidden="1">"c7085"</definedName>
    <definedName name="IQ_ECO_METRIC_7086" hidden="1">"c7086"</definedName>
    <definedName name="IQ_ECO_METRIC_7087" hidden="1">"c7087"</definedName>
    <definedName name="IQ_ECO_METRIC_7088" hidden="1">"c7088"</definedName>
    <definedName name="IQ_ECO_METRIC_7089" hidden="1">"c7089"</definedName>
    <definedName name="IQ_ECO_METRIC_7090" hidden="1">"c7090"</definedName>
    <definedName name="IQ_ECO_METRIC_7091" hidden="1">"c7091"</definedName>
    <definedName name="IQ_ECO_METRIC_7092" hidden="1">"c7092"</definedName>
    <definedName name="IQ_ECO_METRIC_7093" hidden="1">"c7093"</definedName>
    <definedName name="IQ_ECO_METRIC_7094" hidden="1">"c7094"</definedName>
    <definedName name="IQ_ECO_METRIC_7095" hidden="1">"c7095"</definedName>
    <definedName name="IQ_ECO_METRIC_7096" hidden="1">"c7096"</definedName>
    <definedName name="IQ_ECO_METRIC_7097" hidden="1">"c7097"</definedName>
    <definedName name="IQ_ECO_METRIC_7098" hidden="1">"c7098"</definedName>
    <definedName name="IQ_ECO_METRIC_7099" hidden="1">"c7099"</definedName>
    <definedName name="IQ_ECO_METRIC_7100" hidden="1">"c7100"</definedName>
    <definedName name="IQ_ECO_METRIC_7101" hidden="1">"c7101"</definedName>
    <definedName name="IQ_ECO_METRIC_7102" hidden="1">"c7102"</definedName>
    <definedName name="IQ_ECO_METRIC_7103" hidden="1">"c7103"</definedName>
    <definedName name="IQ_ECO_METRIC_7104" hidden="1">"c7104"</definedName>
    <definedName name="IQ_ECO_METRIC_7105" hidden="1">"c7105"</definedName>
    <definedName name="IQ_ECO_METRIC_7106" hidden="1">"c7106"</definedName>
    <definedName name="IQ_ECO_METRIC_7107" hidden="1">"c7107"</definedName>
    <definedName name="IQ_ECO_METRIC_7108" hidden="1">"c7108"</definedName>
    <definedName name="IQ_ECO_METRIC_7109" hidden="1">"c7109"</definedName>
    <definedName name="IQ_ECO_METRIC_7110" hidden="1">"c7110"</definedName>
    <definedName name="IQ_ECO_METRIC_7111" hidden="1">"c7111"</definedName>
    <definedName name="IQ_ECO_METRIC_7112" hidden="1">"c7112"</definedName>
    <definedName name="IQ_ECO_METRIC_7113" hidden="1">"c7113"</definedName>
    <definedName name="IQ_ECO_METRIC_7114" hidden="1">"c7114"</definedName>
    <definedName name="IQ_ECO_METRIC_7115" hidden="1">"c7115"</definedName>
    <definedName name="IQ_ECO_METRIC_7116" hidden="1">"c7116"</definedName>
    <definedName name="IQ_ECO_METRIC_7117" hidden="1">"c7117"</definedName>
    <definedName name="IQ_ECO_METRIC_7119" hidden="1">"c7119"</definedName>
    <definedName name="IQ_ECO_METRIC_7120" hidden="1">"c7120"</definedName>
    <definedName name="IQ_ECO_METRIC_7121" hidden="1">"c7121"</definedName>
    <definedName name="IQ_ECO_METRIC_7122" hidden="1">"c7122"</definedName>
    <definedName name="IQ_ECO_METRIC_7123" hidden="1">"c7123"</definedName>
    <definedName name="IQ_ECO_METRIC_7124" hidden="1">"c7124"</definedName>
    <definedName name="IQ_ECO_METRIC_7125" hidden="1">"c7125"</definedName>
    <definedName name="IQ_ECO_METRIC_7126" hidden="1">"c7126"</definedName>
    <definedName name="IQ_ECO_METRIC_7127" hidden="1">"c7127"</definedName>
    <definedName name="IQ_ECO_METRIC_7128" hidden="1">"c7128"</definedName>
    <definedName name="IQ_ECO_METRIC_7129" hidden="1">"c7129"</definedName>
    <definedName name="IQ_ECO_METRIC_7130" hidden="1">"c7130"</definedName>
    <definedName name="IQ_ECO_METRIC_7131" hidden="1">"c7131"</definedName>
    <definedName name="IQ_ECO_METRIC_7132" hidden="1">"c7132"</definedName>
    <definedName name="IQ_ECO_METRIC_7133" hidden="1">"c7133"</definedName>
    <definedName name="IQ_ECO_METRIC_7134" hidden="1">"c7134"</definedName>
    <definedName name="IQ_ECO_METRIC_7135" hidden="1">"c7135"</definedName>
    <definedName name="IQ_ECO_METRIC_7136" hidden="1">"c7136"</definedName>
    <definedName name="IQ_ECO_METRIC_7137" hidden="1">"c7137"</definedName>
    <definedName name="IQ_ECO_METRIC_7138" hidden="1">"c7138"</definedName>
    <definedName name="IQ_ECO_METRIC_7139" hidden="1">"c7139"</definedName>
    <definedName name="IQ_ECO_METRIC_7140" hidden="1">"c7140"</definedName>
    <definedName name="IQ_ECO_METRIC_7141" hidden="1">"c7141"</definedName>
    <definedName name="IQ_ECO_METRIC_7142" hidden="1">"c7142"</definedName>
    <definedName name="IQ_ECO_METRIC_7143" hidden="1">"c7143"</definedName>
    <definedName name="IQ_ECO_METRIC_7144" hidden="1">"c7144"</definedName>
    <definedName name="IQ_ECO_METRIC_7145" hidden="1">"c7145"</definedName>
    <definedName name="IQ_ECO_METRIC_7146" hidden="1">"c7146"</definedName>
    <definedName name="IQ_ECO_METRIC_7148" hidden="1">"c7148"</definedName>
    <definedName name="IQ_ECO_METRIC_7149" hidden="1">"c7149"</definedName>
    <definedName name="IQ_ECO_METRIC_7150" hidden="1">"c7150"</definedName>
    <definedName name="IQ_ECO_METRIC_7151" hidden="1">"c7151"</definedName>
    <definedName name="IQ_ECO_METRIC_7152" hidden="1">"c7152"</definedName>
    <definedName name="IQ_ECO_METRIC_7153" hidden="1">"c7153"</definedName>
    <definedName name="IQ_ECO_METRIC_7154" hidden="1">"c7154"</definedName>
    <definedName name="IQ_ECO_METRIC_7155" hidden="1">"c7155"</definedName>
    <definedName name="IQ_ECO_METRIC_7156" hidden="1">"c7156"</definedName>
    <definedName name="IQ_ECO_METRIC_7157" hidden="1">"c7157"</definedName>
    <definedName name="IQ_ECO_METRIC_7158" hidden="1">"c7158"</definedName>
    <definedName name="IQ_ECO_METRIC_7159" hidden="1">"c7159"</definedName>
    <definedName name="IQ_ECO_METRIC_7160" hidden="1">"c7160"</definedName>
    <definedName name="IQ_ECO_METRIC_7161" hidden="1">"c7161"</definedName>
    <definedName name="IQ_ECO_METRIC_7162" hidden="1">"c7162"</definedName>
    <definedName name="IQ_ECO_METRIC_7163" hidden="1">"c7163"</definedName>
    <definedName name="IQ_ECO_METRIC_7164" hidden="1">"c7164"</definedName>
    <definedName name="IQ_ECO_METRIC_7165" hidden="1">"c7165"</definedName>
    <definedName name="IQ_ECO_METRIC_7166" hidden="1">"c7166"</definedName>
    <definedName name="IQ_ECO_METRIC_7167" hidden="1">"c7167"</definedName>
    <definedName name="IQ_ECO_METRIC_7168" hidden="1">"c7168"</definedName>
    <definedName name="IQ_ECO_METRIC_7169" hidden="1">"c7169"</definedName>
    <definedName name="IQ_ECO_METRIC_7170" hidden="1">"c7170"</definedName>
    <definedName name="IQ_ECO_METRIC_7171" hidden="1">"c7171"</definedName>
    <definedName name="IQ_ECO_METRIC_7172" hidden="1">"c7172"</definedName>
    <definedName name="IQ_ECO_METRIC_7173" hidden="1">"c7173"</definedName>
    <definedName name="IQ_ECO_METRIC_7174" hidden="1">"c7174"</definedName>
    <definedName name="IQ_ECO_METRIC_7175" hidden="1">"c7175"</definedName>
    <definedName name="IQ_ECO_METRIC_7176" hidden="1">"c7176"</definedName>
    <definedName name="IQ_ECO_METRIC_7177" hidden="1">"c7177"</definedName>
    <definedName name="IQ_ECO_METRIC_7178" hidden="1">"c7178"</definedName>
    <definedName name="IQ_ECO_METRIC_7179" hidden="1">"c7179"</definedName>
    <definedName name="IQ_ECO_METRIC_7180" hidden="1">"c7180"</definedName>
    <definedName name="IQ_ECO_METRIC_7182" hidden="1">"c7182"</definedName>
    <definedName name="IQ_ECO_METRIC_7183" hidden="1">"c7183"</definedName>
    <definedName name="IQ_ECO_METRIC_7184" hidden="1">"c7184"</definedName>
    <definedName name="IQ_ECO_METRIC_7185" hidden="1">"c7185"</definedName>
    <definedName name="IQ_ECO_METRIC_7186" hidden="1">"c7186"</definedName>
    <definedName name="IQ_ECO_METRIC_7187" hidden="1">"c7187"</definedName>
    <definedName name="IQ_ECO_METRIC_7188" hidden="1">"c7188"</definedName>
    <definedName name="IQ_ECO_METRIC_7189" hidden="1">"c7189"</definedName>
    <definedName name="IQ_ECO_METRIC_7190" hidden="1">"c7190"</definedName>
    <definedName name="IQ_ECO_METRIC_7191" hidden="1">"c7191"</definedName>
    <definedName name="IQ_ECO_METRIC_7192" hidden="1">"c7192"</definedName>
    <definedName name="IQ_ECO_METRIC_7193" hidden="1">"c7193"</definedName>
    <definedName name="IQ_ECO_METRIC_7194" hidden="1">"c7194"</definedName>
    <definedName name="IQ_ECO_METRIC_7195" hidden="1">"c7195"</definedName>
    <definedName name="IQ_ECO_METRIC_7196" hidden="1">"c7196"</definedName>
    <definedName name="IQ_ECO_METRIC_7197" hidden="1">"c7197"</definedName>
    <definedName name="IQ_ECO_METRIC_7198" hidden="1">"c7198"</definedName>
    <definedName name="IQ_ECO_METRIC_7199" hidden="1">"c7199"</definedName>
    <definedName name="IQ_ECO_METRIC_7200" hidden="1">"c7200"</definedName>
    <definedName name="IQ_ECO_METRIC_7201" hidden="1">"c7201"</definedName>
    <definedName name="IQ_ECO_METRIC_7202" hidden="1">"c7202"</definedName>
    <definedName name="IQ_ECO_METRIC_7203" hidden="1">"c7203"</definedName>
    <definedName name="IQ_ECO_METRIC_7204" hidden="1">"c7204"</definedName>
    <definedName name="IQ_ECO_METRIC_7205" hidden="1">"c7205"</definedName>
    <definedName name="IQ_ECO_METRIC_7206" hidden="1">"c7206"</definedName>
    <definedName name="IQ_ECO_METRIC_7207" hidden="1">"c7207"</definedName>
    <definedName name="IQ_ECO_METRIC_7208" hidden="1">"c7208"</definedName>
    <definedName name="IQ_ECO_METRIC_7209" hidden="1">"c7209"</definedName>
    <definedName name="IQ_ECO_METRIC_7210" hidden="1">"c7210"</definedName>
    <definedName name="IQ_ECO_METRIC_7211" hidden="1">"c7211"</definedName>
    <definedName name="IQ_ECO_METRIC_7212" hidden="1">"c7212"</definedName>
    <definedName name="IQ_ECO_METRIC_7213" hidden="1">"c7213"</definedName>
    <definedName name="IQ_ECO_METRIC_7214" hidden="1">"c7214"</definedName>
    <definedName name="IQ_ECO_METRIC_7215" hidden="1">"c7215"</definedName>
    <definedName name="IQ_ECO_METRIC_7216" hidden="1">"c7216"</definedName>
    <definedName name="IQ_ECO_METRIC_7217" hidden="1">"c7217"</definedName>
    <definedName name="IQ_ECO_METRIC_7218" hidden="1">"c7218"</definedName>
    <definedName name="IQ_ECO_METRIC_7220" hidden="1">"c7220"</definedName>
    <definedName name="IQ_ECO_METRIC_7221" hidden="1">"c7221"</definedName>
    <definedName name="IQ_ECO_METRIC_7222" hidden="1">"c7222"</definedName>
    <definedName name="IQ_ECO_METRIC_7223" hidden="1">"c7223"</definedName>
    <definedName name="IQ_ECO_METRIC_7224" hidden="1">"c7224"</definedName>
    <definedName name="IQ_ECO_METRIC_7225" hidden="1">"c7225"</definedName>
    <definedName name="IQ_ECO_METRIC_7226" hidden="1">"c7226"</definedName>
    <definedName name="IQ_ECO_METRIC_7227" hidden="1">"c7227"</definedName>
    <definedName name="IQ_ECO_METRIC_7228" hidden="1">"c7228"</definedName>
    <definedName name="IQ_ECO_METRIC_7229" hidden="1">"c7229"</definedName>
    <definedName name="IQ_ECO_METRIC_7230" hidden="1">"c7230"</definedName>
    <definedName name="IQ_ECO_METRIC_7231" hidden="1">"c7231"</definedName>
    <definedName name="IQ_ECO_METRIC_7232" hidden="1">"c7232"</definedName>
    <definedName name="IQ_ECO_METRIC_7233" hidden="1">"c7233"</definedName>
    <definedName name="IQ_ECO_METRIC_7235" hidden="1">"c7235"</definedName>
    <definedName name="IQ_ECO_METRIC_7236" hidden="1">"c7236"</definedName>
    <definedName name="IQ_ECO_METRIC_7237" hidden="1">"c7237"</definedName>
    <definedName name="IQ_ECO_METRIC_7238" hidden="1">"c7238"</definedName>
    <definedName name="IQ_ECO_METRIC_7239" hidden="1">"c7239"</definedName>
    <definedName name="IQ_ECO_METRIC_7240" hidden="1">"c7240"</definedName>
    <definedName name="IQ_ECO_METRIC_7241" hidden="1">"c7241"</definedName>
    <definedName name="IQ_ECO_METRIC_7243" hidden="1">"c7243"</definedName>
    <definedName name="IQ_ECO_METRIC_7244" hidden="1">"c7244"</definedName>
    <definedName name="IQ_ECO_METRIC_7245" hidden="1">"c7245"</definedName>
    <definedName name="IQ_ECO_METRIC_7246" hidden="1">"c7246"</definedName>
    <definedName name="IQ_ECO_METRIC_7247" hidden="1">"c7247"</definedName>
    <definedName name="IQ_ECO_METRIC_7248" hidden="1">"c7248"</definedName>
    <definedName name="IQ_ECO_METRIC_7249" hidden="1">"c7249"</definedName>
    <definedName name="IQ_ECO_METRIC_7250" hidden="1">"c7250"</definedName>
    <definedName name="IQ_ECO_METRIC_7251" hidden="1">"c7251"</definedName>
    <definedName name="IQ_ECO_METRIC_7252" hidden="1">"c7252"</definedName>
    <definedName name="IQ_ECO_METRIC_7253" hidden="1">"c7253"</definedName>
    <definedName name="IQ_ECO_METRIC_7254" hidden="1">"c7254"</definedName>
    <definedName name="IQ_ECO_METRIC_7255" hidden="1">"c7255"</definedName>
    <definedName name="IQ_ECO_METRIC_7256" hidden="1">"c7256"</definedName>
    <definedName name="IQ_ECO_METRIC_7257" hidden="1">"c7257"</definedName>
    <definedName name="IQ_ECO_METRIC_7258" hidden="1">"c7258"</definedName>
    <definedName name="IQ_ECO_METRIC_7259" hidden="1">"c7259"</definedName>
    <definedName name="IQ_ECO_METRIC_7260" hidden="1">"c7260"</definedName>
    <definedName name="IQ_ECO_METRIC_7261" hidden="1">"c7261"</definedName>
    <definedName name="IQ_ECO_METRIC_7262" hidden="1">"c7262"</definedName>
    <definedName name="IQ_ECO_METRIC_7263" hidden="1">"c7263"</definedName>
    <definedName name="IQ_ECO_METRIC_7264" hidden="1">"c7264"</definedName>
    <definedName name="IQ_ECO_METRIC_7265" hidden="1">"c7265"</definedName>
    <definedName name="IQ_ECO_METRIC_7266" hidden="1">"c7266"</definedName>
    <definedName name="IQ_ECO_METRIC_7267" hidden="1">"c7267"</definedName>
    <definedName name="IQ_ECO_METRIC_7268" hidden="1">"c7268"</definedName>
    <definedName name="IQ_ECO_METRIC_7269" hidden="1">"c7269"</definedName>
    <definedName name="IQ_ECO_METRIC_7270" hidden="1">"c7270"</definedName>
    <definedName name="IQ_ECO_METRIC_7272" hidden="1">"c7272"</definedName>
    <definedName name="IQ_ECO_METRIC_7273" hidden="1">"c7273"</definedName>
    <definedName name="IQ_ECO_METRIC_7274" hidden="1">"c7274"</definedName>
    <definedName name="IQ_ECO_METRIC_7275" hidden="1">"c7275"</definedName>
    <definedName name="IQ_ECO_METRIC_7276" hidden="1">"c7276"</definedName>
    <definedName name="IQ_ECO_METRIC_7277" hidden="1">"c7277"</definedName>
    <definedName name="IQ_ECO_METRIC_7278" hidden="1">"c7278"</definedName>
    <definedName name="IQ_ECO_METRIC_7279" hidden="1">"c7279"</definedName>
    <definedName name="IQ_ECO_METRIC_7280" hidden="1">"c7280"</definedName>
    <definedName name="IQ_ECO_METRIC_7281" hidden="1">"c7281"</definedName>
    <definedName name="IQ_ECO_METRIC_7282" hidden="1">"c7282"</definedName>
    <definedName name="IQ_ECO_METRIC_7283" hidden="1">"c7283"</definedName>
    <definedName name="IQ_ECO_METRIC_7284" hidden="1">"c7284"</definedName>
    <definedName name="IQ_ECO_METRIC_7285" hidden="1">"c7285"</definedName>
    <definedName name="IQ_ECO_METRIC_7286" hidden="1">"c7286"</definedName>
    <definedName name="IQ_ECO_METRIC_7287" hidden="1">"c7287"</definedName>
    <definedName name="IQ_ECO_METRIC_7288" hidden="1">"c7288"</definedName>
    <definedName name="IQ_ECO_METRIC_7289" hidden="1">"c7289"</definedName>
    <definedName name="IQ_ECO_METRIC_7290" hidden="1">"c7290"</definedName>
    <definedName name="IQ_ECO_METRIC_7291" hidden="1">"c7291"</definedName>
    <definedName name="IQ_ECO_METRIC_7292" hidden="1">"c7292"</definedName>
    <definedName name="IQ_ECO_METRIC_7293" hidden="1">"c7293"</definedName>
    <definedName name="IQ_ECO_METRIC_7294" hidden="1">"c7294"</definedName>
    <definedName name="IQ_ECO_METRIC_7295" hidden="1">"c7295"</definedName>
    <definedName name="IQ_ECO_METRIC_7296" hidden="1">"c7296"</definedName>
    <definedName name="IQ_ECO_METRIC_7297" hidden="1">"c7297"</definedName>
    <definedName name="IQ_ECO_METRIC_7298" hidden="1">"c7298"</definedName>
    <definedName name="IQ_ECO_METRIC_7299" hidden="1">"c7299"</definedName>
    <definedName name="IQ_ECO_METRIC_7300" hidden="1">"c7300"</definedName>
    <definedName name="IQ_ECO_METRIC_7301" hidden="1">"c7301"</definedName>
    <definedName name="IQ_ECO_METRIC_7302" hidden="1">"c7302"</definedName>
    <definedName name="IQ_ECO_METRIC_7303" hidden="1">"c7303"</definedName>
    <definedName name="IQ_ECO_METRIC_7304" hidden="1">"c7304"</definedName>
    <definedName name="IQ_ECO_METRIC_7305" hidden="1">"c7305"</definedName>
    <definedName name="IQ_ECO_METRIC_7306" hidden="1">"c7306"</definedName>
    <definedName name="IQ_ECO_METRIC_7307" hidden="1">"c7307"</definedName>
    <definedName name="IQ_ECO_METRIC_7308" hidden="1">"c7308"</definedName>
    <definedName name="IQ_ECO_METRIC_7309" hidden="1">"c7309"</definedName>
    <definedName name="IQ_ECO_METRIC_7310" hidden="1">"c7310"</definedName>
    <definedName name="IQ_ECO_METRIC_7311" hidden="1">"c7311"</definedName>
    <definedName name="IQ_ECO_METRIC_7312" hidden="1">"c7312"</definedName>
    <definedName name="IQ_ECO_METRIC_7313" hidden="1">"c7313"</definedName>
    <definedName name="IQ_ECO_METRIC_7314" hidden="1">"c7314"</definedName>
    <definedName name="IQ_ECO_METRIC_7315" hidden="1">"c7315"</definedName>
    <definedName name="IQ_ECO_METRIC_7316" hidden="1">"c7316"</definedName>
    <definedName name="IQ_ECO_METRIC_7317" hidden="1">"c7317"</definedName>
    <definedName name="IQ_ECO_METRIC_7318" hidden="1">"c7318"</definedName>
    <definedName name="IQ_ECO_METRIC_7319" hidden="1">"c7319"</definedName>
    <definedName name="IQ_ECO_METRIC_7320" hidden="1">"c7320"</definedName>
    <definedName name="IQ_ECO_METRIC_7321" hidden="1">"c7321"</definedName>
    <definedName name="IQ_ECO_METRIC_7322" hidden="1">"c7322"</definedName>
    <definedName name="IQ_ECO_METRIC_7323" hidden="1">"c7323"</definedName>
    <definedName name="IQ_ECO_METRIC_7324" hidden="1">"c7324"</definedName>
    <definedName name="IQ_ECO_METRIC_7325" hidden="1">"c7325"</definedName>
    <definedName name="IQ_ECO_METRIC_7326" hidden="1">"c7326"</definedName>
    <definedName name="IQ_ECO_METRIC_7327" hidden="1">"c7327"</definedName>
    <definedName name="IQ_ECO_METRIC_7328" hidden="1">"c7328"</definedName>
    <definedName name="IQ_ECO_METRIC_7329" hidden="1">"c7329"</definedName>
    <definedName name="IQ_ECO_METRIC_7330" hidden="1">"c7330"</definedName>
    <definedName name="IQ_ECO_METRIC_7331" hidden="1">"c7331"</definedName>
    <definedName name="IQ_ECO_METRIC_7332" hidden="1">"c7332"</definedName>
    <definedName name="IQ_ECO_METRIC_7333" hidden="1">"c7333"</definedName>
    <definedName name="IQ_ECO_METRIC_7334" hidden="1">"c7334"</definedName>
    <definedName name="IQ_ECO_METRIC_7335" hidden="1">"c7335"</definedName>
    <definedName name="IQ_ECO_METRIC_7336" hidden="1">"c7336"</definedName>
    <definedName name="IQ_ECO_METRIC_7337" hidden="1">"c7337"</definedName>
    <definedName name="IQ_ECO_METRIC_7339" hidden="1">"c7339"</definedName>
    <definedName name="IQ_ECO_METRIC_7341" hidden="1">"c7341"</definedName>
    <definedName name="IQ_ECO_METRIC_7342" hidden="1">"c7342"</definedName>
    <definedName name="IQ_ECO_METRIC_7343" hidden="1">"c7343"</definedName>
    <definedName name="IQ_ECO_METRIC_7344" hidden="1">"c7344"</definedName>
    <definedName name="IQ_ECO_METRIC_7345" hidden="1">"c7345"</definedName>
    <definedName name="IQ_ECO_METRIC_7346" hidden="1">"c7346"</definedName>
    <definedName name="IQ_ECO_METRIC_7347" hidden="1">"c7347"</definedName>
    <definedName name="IQ_ECO_METRIC_7348" hidden="1">"c7348"</definedName>
    <definedName name="IQ_ECO_METRIC_7349" hidden="1">"c7349"</definedName>
    <definedName name="IQ_ECO_METRIC_7350" hidden="1">"c7350"</definedName>
    <definedName name="IQ_ECO_METRIC_7351" hidden="1">"c7351"</definedName>
    <definedName name="IQ_ECO_METRIC_7352" hidden="1">"c7352"</definedName>
    <definedName name="IQ_ECO_METRIC_7353" hidden="1">"c7353"</definedName>
    <definedName name="IQ_ECO_METRIC_7354" hidden="1">"c7354"</definedName>
    <definedName name="IQ_ECO_METRIC_7355" hidden="1">"c7355"</definedName>
    <definedName name="IQ_ECO_METRIC_7356" hidden="1">"c7356"</definedName>
    <definedName name="IQ_ECO_METRIC_7357" hidden="1">"c7357"</definedName>
    <definedName name="IQ_ECO_METRIC_7358" hidden="1">"c7358"</definedName>
    <definedName name="IQ_ECO_METRIC_7359" hidden="1">"c7359"</definedName>
    <definedName name="IQ_ECO_METRIC_7360" hidden="1">"c7360"</definedName>
    <definedName name="IQ_ECO_METRIC_7361" hidden="1">"c7361"</definedName>
    <definedName name="IQ_ECO_METRIC_7362" hidden="1">"c7362"</definedName>
    <definedName name="IQ_ECO_METRIC_7363" hidden="1">"c7363"</definedName>
    <definedName name="IQ_ECO_METRIC_7364" hidden="1">"c7364"</definedName>
    <definedName name="IQ_ECO_METRIC_7365" hidden="1">"c7365"</definedName>
    <definedName name="IQ_ECO_METRIC_7366" hidden="1">"c7366"</definedName>
    <definedName name="IQ_ECO_METRIC_7368" hidden="1">"c7368"</definedName>
    <definedName name="IQ_ECO_METRIC_7369" hidden="1">"c7369"</definedName>
    <definedName name="IQ_ECO_METRIC_7370" hidden="1">"c7370"</definedName>
    <definedName name="IQ_ECO_METRIC_7371" hidden="1">"c7371"</definedName>
    <definedName name="IQ_ECO_METRIC_7372" hidden="1">"c7372"</definedName>
    <definedName name="IQ_ECO_METRIC_7373" hidden="1">"c7373"</definedName>
    <definedName name="IQ_ECO_METRIC_7374" hidden="1">"c7374"</definedName>
    <definedName name="IQ_ECO_METRIC_7375" hidden="1">"c7375"</definedName>
    <definedName name="IQ_ECO_METRIC_7376" hidden="1">"c7376"</definedName>
    <definedName name="IQ_ECO_METRIC_7377" hidden="1">"c7377"</definedName>
    <definedName name="IQ_ECO_METRIC_7378" hidden="1">"c7378"</definedName>
    <definedName name="IQ_ECO_METRIC_7379" hidden="1">"c7379"</definedName>
    <definedName name="IQ_ECO_METRIC_7380" hidden="1">"c7380"</definedName>
    <definedName name="IQ_ECO_METRIC_7381" hidden="1">"c7381"</definedName>
    <definedName name="IQ_ECO_METRIC_7382" hidden="1">"c7382"</definedName>
    <definedName name="IQ_ECO_METRIC_7383" hidden="1">"c7383"</definedName>
    <definedName name="IQ_ECO_METRIC_7384" hidden="1">"c7384"</definedName>
    <definedName name="IQ_ECO_METRIC_7385" hidden="1">"c7385"</definedName>
    <definedName name="IQ_ECO_METRIC_7386" hidden="1">"c7386"</definedName>
    <definedName name="IQ_ECO_METRIC_7387" hidden="1">"c7387"</definedName>
    <definedName name="IQ_ECO_METRIC_7388" hidden="1">"c7388"</definedName>
    <definedName name="IQ_ECO_METRIC_7389" hidden="1">"c7389"</definedName>
    <definedName name="IQ_ECO_METRIC_7390" hidden="1">"c7390"</definedName>
    <definedName name="IQ_ECO_METRIC_7391" hidden="1">"c7391"</definedName>
    <definedName name="IQ_ECO_METRIC_7392" hidden="1">"c7392"</definedName>
    <definedName name="IQ_ECO_METRIC_7393" hidden="1">"c7393"</definedName>
    <definedName name="IQ_ECO_METRIC_7394" hidden="1">"c7394"</definedName>
    <definedName name="IQ_ECO_METRIC_7395" hidden="1">"c7395"</definedName>
    <definedName name="IQ_ECO_METRIC_7396" hidden="1">"c7396"</definedName>
    <definedName name="IQ_ECO_METRIC_7397" hidden="1">"c7397"</definedName>
    <definedName name="IQ_ECO_METRIC_7398" hidden="1">"c7398"</definedName>
    <definedName name="IQ_ECO_METRIC_7399" hidden="1">"c7399"</definedName>
    <definedName name="IQ_ECO_METRIC_7400" hidden="1">"c7400"</definedName>
    <definedName name="IQ_ECO_METRIC_7402" hidden="1">"c7402"</definedName>
    <definedName name="IQ_ECO_METRIC_7403" hidden="1">"c7403"</definedName>
    <definedName name="IQ_ECO_METRIC_7404" hidden="1">"c7404"</definedName>
    <definedName name="IQ_ECO_METRIC_7405" hidden="1">"c7405"</definedName>
    <definedName name="IQ_ECO_METRIC_7406" hidden="1">"c7406"</definedName>
    <definedName name="IQ_ECO_METRIC_7407" hidden="1">"c7407"</definedName>
    <definedName name="IQ_ECO_METRIC_7408" hidden="1">"c7408"</definedName>
    <definedName name="IQ_ECO_METRIC_7409" hidden="1">"c7409"</definedName>
    <definedName name="IQ_ECO_METRIC_7410" hidden="1">"c7410"</definedName>
    <definedName name="IQ_ECO_METRIC_7411" hidden="1">"c7411"</definedName>
    <definedName name="IQ_ECO_METRIC_7412" hidden="1">"c7412"</definedName>
    <definedName name="IQ_ECO_METRIC_7413" hidden="1">"c7413"</definedName>
    <definedName name="IQ_ECO_METRIC_7414" hidden="1">"c7414"</definedName>
    <definedName name="IQ_ECO_METRIC_7415" hidden="1">"c7415"</definedName>
    <definedName name="IQ_ECO_METRIC_7416" hidden="1">"c7416"</definedName>
    <definedName name="IQ_ECO_METRIC_7417" hidden="1">"c7417"</definedName>
    <definedName name="IQ_ECO_METRIC_7418" hidden="1">"c7418"</definedName>
    <definedName name="IQ_ECO_METRIC_7419" hidden="1">"c7419"</definedName>
    <definedName name="IQ_ECO_METRIC_7420" hidden="1">"c7420"</definedName>
    <definedName name="IQ_ECO_METRIC_7421" hidden="1">"c7421"</definedName>
    <definedName name="IQ_ECO_METRIC_7422" hidden="1">"c7422"</definedName>
    <definedName name="IQ_ECO_METRIC_7423" hidden="1">"c7423"</definedName>
    <definedName name="IQ_ECO_METRIC_7424" hidden="1">"c7424"</definedName>
    <definedName name="IQ_ECO_METRIC_7425" hidden="1">"c7425"</definedName>
    <definedName name="IQ_ECO_METRIC_7426" hidden="1">"c7426"</definedName>
    <definedName name="IQ_ECO_METRIC_7427" hidden="1">"c7427"</definedName>
    <definedName name="IQ_ECO_METRIC_7428" hidden="1">"c7428"</definedName>
    <definedName name="IQ_ECO_METRIC_7429" hidden="1">"c7429"</definedName>
    <definedName name="IQ_ECO_METRIC_7430" hidden="1">"c7430"</definedName>
    <definedName name="IQ_ECO_METRIC_7431" hidden="1">"c7431"</definedName>
    <definedName name="IQ_ECO_METRIC_7432" hidden="1">"c7432"</definedName>
    <definedName name="IQ_ECO_METRIC_7433" hidden="1">"c7433"</definedName>
    <definedName name="IQ_ECO_METRIC_7434" hidden="1">"c7434"</definedName>
    <definedName name="IQ_ECO_METRIC_7435" hidden="1">"c7435"</definedName>
    <definedName name="IQ_ECO_METRIC_7436" hidden="1">"c7436"</definedName>
    <definedName name="IQ_ECO_METRIC_7437" hidden="1">"c7437"</definedName>
    <definedName name="IQ_ECO_METRIC_7438" hidden="1">"c7438"</definedName>
    <definedName name="IQ_ECO_METRIC_7440" hidden="1">"c7440"</definedName>
    <definedName name="IQ_ECO_METRIC_7441" hidden="1">"c7441"</definedName>
    <definedName name="IQ_ECO_METRIC_7442" hidden="1">"c7442"</definedName>
    <definedName name="IQ_ECO_METRIC_7443" hidden="1">"c7443"</definedName>
    <definedName name="IQ_ECO_METRIC_7444" hidden="1">"c7444"</definedName>
    <definedName name="IQ_ECO_METRIC_7445" hidden="1">"c7445"</definedName>
    <definedName name="IQ_ECO_METRIC_7446" hidden="1">"c7446"</definedName>
    <definedName name="IQ_ECO_METRIC_7447" hidden="1">"c7447"</definedName>
    <definedName name="IQ_ECO_METRIC_7448" hidden="1">"c7448"</definedName>
    <definedName name="IQ_ECO_METRIC_7449" hidden="1">"c7449"</definedName>
    <definedName name="IQ_ECO_METRIC_7450" hidden="1">"c7450"</definedName>
    <definedName name="IQ_ECO_METRIC_7451" hidden="1">"c7451"</definedName>
    <definedName name="IQ_ECO_METRIC_7452" hidden="1">"c7452"</definedName>
    <definedName name="IQ_ECO_METRIC_7453" hidden="1">"c7453"</definedName>
    <definedName name="IQ_ECO_METRIC_7455" hidden="1">"c7455"</definedName>
    <definedName name="IQ_ECO_METRIC_7456" hidden="1">"c7456"</definedName>
    <definedName name="IQ_ECO_METRIC_7457" hidden="1">"c7457"</definedName>
    <definedName name="IQ_ECO_METRIC_7458" hidden="1">"c7458"</definedName>
    <definedName name="IQ_ECO_METRIC_7459" hidden="1">"c7459"</definedName>
    <definedName name="IQ_ECO_METRIC_7460" hidden="1">"c7460"</definedName>
    <definedName name="IQ_ECO_METRIC_7461" hidden="1">"c7461"</definedName>
    <definedName name="IQ_ECO_METRIC_7463" hidden="1">"c7463"</definedName>
    <definedName name="IQ_ECO_METRIC_7464" hidden="1">"c7464"</definedName>
    <definedName name="IQ_ECO_METRIC_7465" hidden="1">"c7465"</definedName>
    <definedName name="IQ_ECO_METRIC_7466" hidden="1">"c7466"</definedName>
    <definedName name="IQ_ECO_METRIC_7467" hidden="1">"c7467"</definedName>
    <definedName name="IQ_ECO_METRIC_7468" hidden="1">"c7468"</definedName>
    <definedName name="IQ_ECO_METRIC_7469" hidden="1">"c7469"</definedName>
    <definedName name="IQ_ECO_METRIC_7470" hidden="1">"c7470"</definedName>
    <definedName name="IQ_ECO_METRIC_7472" hidden="1">"c7472"</definedName>
    <definedName name="IQ_ECO_METRIC_7473" hidden="1">"c7473"</definedName>
    <definedName name="IQ_ECO_METRIC_7474" hidden="1">"c7474"</definedName>
    <definedName name="IQ_ECO_METRIC_7475" hidden="1">"c7475"</definedName>
    <definedName name="IQ_ECO_METRIC_7476" hidden="1">"c7476"</definedName>
    <definedName name="IQ_ECO_METRIC_7477" hidden="1">"c7477"</definedName>
    <definedName name="IQ_ECO_METRIC_7478" hidden="1">"c7478"</definedName>
    <definedName name="IQ_ECO_METRIC_7479" hidden="1">"c7479"</definedName>
    <definedName name="IQ_ECO_METRIC_7480" hidden="1">"c7480"</definedName>
    <definedName name="IQ_ECO_METRIC_7481" hidden="1">"c7481"</definedName>
    <definedName name="IQ_ECO_METRIC_7482" hidden="1">"c7482"</definedName>
    <definedName name="IQ_ECO_METRIC_7483" hidden="1">"c7483"</definedName>
    <definedName name="IQ_ECO_METRIC_7486" hidden="1">"c7486"</definedName>
    <definedName name="IQ_ECO_METRIC_7487" hidden="1">"c7487"</definedName>
    <definedName name="IQ_ECO_METRIC_7488" hidden="1">"c7488"</definedName>
    <definedName name="IQ_ECO_METRIC_7489" hidden="1">"c7489"</definedName>
    <definedName name="IQ_ECO_METRIC_7490" hidden="1">"c7490"</definedName>
    <definedName name="IQ_ECO_METRIC_7491" hidden="1">"c7491"</definedName>
    <definedName name="IQ_ECO_METRIC_7492" hidden="1">"c7492"</definedName>
    <definedName name="IQ_ECO_METRIC_7493" hidden="1">"c7493"</definedName>
    <definedName name="IQ_ECO_METRIC_7494" hidden="1">"c7494"</definedName>
    <definedName name="IQ_ECO_METRIC_7495" hidden="1">"c7495"</definedName>
    <definedName name="IQ_ECO_METRIC_7496" hidden="1">"c7496"</definedName>
    <definedName name="IQ_ECO_METRIC_7497" hidden="1">"c7497"</definedName>
    <definedName name="IQ_ECO_METRIC_7498" hidden="1">"c7498"</definedName>
    <definedName name="IQ_ECO_METRIC_7500" hidden="1">"c7500"</definedName>
    <definedName name="IQ_ECO_METRIC_7501" hidden="1">"c7501"</definedName>
    <definedName name="IQ_ECO_METRIC_7502" hidden="1">"c7502"</definedName>
    <definedName name="IQ_ECO_METRIC_7503" hidden="1">"c7503"</definedName>
    <definedName name="IQ_ECO_METRIC_7504" hidden="1">"c7504"</definedName>
    <definedName name="IQ_ECO_METRIC_7505" hidden="1">"c7505"</definedName>
    <definedName name="IQ_ECO_METRIC_7507" hidden="1">"c7507"</definedName>
    <definedName name="IQ_ECO_METRIC_7508" hidden="1">"c7508"</definedName>
    <definedName name="IQ_ECO_METRIC_7509" hidden="1">"c7509"</definedName>
    <definedName name="IQ_ECO_METRIC_7510" hidden="1">"c7510"</definedName>
    <definedName name="IQ_ECO_METRIC_7511" hidden="1">"c7511"</definedName>
    <definedName name="IQ_ECO_METRIC_7512" hidden="1">"c7512"</definedName>
    <definedName name="IQ_ECO_METRIC_7513" hidden="1">"c7513"</definedName>
    <definedName name="IQ_ECO_METRIC_7514" hidden="1">"c7514"</definedName>
    <definedName name="IQ_ECO_METRIC_7515" hidden="1">"c7515"</definedName>
    <definedName name="IQ_ECO_METRIC_7516" hidden="1">"c7516"</definedName>
    <definedName name="IQ_ECO_METRIC_7517" hidden="1">"c7517"</definedName>
    <definedName name="IQ_ECO_METRIC_7518" hidden="1">"c7518"</definedName>
    <definedName name="IQ_ECO_METRIC_7519" hidden="1">"c7519"</definedName>
    <definedName name="IQ_ECO_METRIC_7520" hidden="1">"c7520"</definedName>
    <definedName name="IQ_ECO_METRIC_7521" hidden="1">"c7521"</definedName>
    <definedName name="IQ_ECO_METRIC_7522" hidden="1">"c7522"</definedName>
    <definedName name="IQ_ECO_METRIC_7523" hidden="1">"c7523"</definedName>
    <definedName name="IQ_ECO_METRIC_7524" hidden="1">"c7524"</definedName>
    <definedName name="IQ_ECO_METRIC_7525" hidden="1">"c7525"</definedName>
    <definedName name="IQ_ECO_METRIC_7526" hidden="1">"c7526"</definedName>
    <definedName name="IQ_ECO_METRIC_7527" hidden="1">"c7527"</definedName>
    <definedName name="IQ_ECO_METRIC_7528" hidden="1">"c7528"</definedName>
    <definedName name="IQ_ECO_METRIC_7529" hidden="1">"c7529"</definedName>
    <definedName name="IQ_ECO_METRIC_7530" hidden="1">"c7530"</definedName>
    <definedName name="IQ_ECO_METRIC_7531" hidden="1">"c7531"</definedName>
    <definedName name="IQ_ECO_METRIC_7532" hidden="1">"c7532"</definedName>
    <definedName name="IQ_ECO_METRIC_7533" hidden="1">"c7533"</definedName>
    <definedName name="IQ_ECO_METRIC_7534" hidden="1">"c7534"</definedName>
    <definedName name="IQ_ECO_METRIC_7535" hidden="1">"c7535"</definedName>
    <definedName name="IQ_ECO_METRIC_7536" hidden="1">"c7536"</definedName>
    <definedName name="IQ_ECO_METRIC_7537" hidden="1">"c7537"</definedName>
    <definedName name="IQ_ECO_METRIC_7538" hidden="1">"c7538"</definedName>
    <definedName name="IQ_ECO_METRIC_7539" hidden="1">"c7539"</definedName>
    <definedName name="IQ_ECO_METRIC_7540" hidden="1">"c7540"</definedName>
    <definedName name="IQ_ECO_METRIC_7541" hidden="1">"c7541"</definedName>
    <definedName name="IQ_ECO_METRIC_7542" hidden="1">"c7542"</definedName>
    <definedName name="IQ_ECO_METRIC_7543" hidden="1">"c7543"</definedName>
    <definedName name="IQ_ECO_METRIC_7544" hidden="1">"c7544"</definedName>
    <definedName name="IQ_ECO_METRIC_7545" hidden="1">"c7545"</definedName>
    <definedName name="IQ_ECO_METRIC_7546" hidden="1">"c7546"</definedName>
    <definedName name="IQ_ECO_METRIC_7547" hidden="1">"c7547"</definedName>
    <definedName name="IQ_ECO_METRIC_7548" hidden="1">"c7548"</definedName>
    <definedName name="IQ_ECO_METRIC_7549" hidden="1">"c7549"</definedName>
    <definedName name="IQ_ECO_METRIC_7550" hidden="1">"c7550"</definedName>
    <definedName name="IQ_ECO_METRIC_7551" hidden="1">"c7551"</definedName>
    <definedName name="IQ_ECO_METRIC_7552" hidden="1">"c7552"</definedName>
    <definedName name="IQ_ECO_METRIC_7553" hidden="1">"c7553"</definedName>
    <definedName name="IQ_ECO_METRIC_7554" hidden="1">"c7554"</definedName>
    <definedName name="IQ_ECO_METRIC_7555" hidden="1">"c7555"</definedName>
    <definedName name="IQ_ECO_METRIC_7556" hidden="1">"c7556"</definedName>
    <definedName name="IQ_ECO_METRIC_7557" hidden="1">"c7557"</definedName>
    <definedName name="IQ_ECO_METRIC_7560" hidden="1">"c7560"</definedName>
    <definedName name="IQ_ECO_METRIC_7561" hidden="1">"c7561"</definedName>
    <definedName name="IQ_ECO_METRIC_7562" hidden="1">"c7562"</definedName>
    <definedName name="IQ_ECO_METRIC_7563" hidden="1">"c7563"</definedName>
    <definedName name="IQ_ECO_METRIC_7564" hidden="1">"c7564"</definedName>
    <definedName name="IQ_ECO_METRIC_7565" hidden="1">"c7565"</definedName>
    <definedName name="IQ_ECO_METRIC_7566" hidden="1">"c7566"</definedName>
    <definedName name="IQ_ECO_METRIC_7567" hidden="1">"c7567"</definedName>
    <definedName name="IQ_ECO_METRIC_7568" hidden="1">"c7568"</definedName>
    <definedName name="IQ_ECO_METRIC_7570" hidden="1">"c7570"</definedName>
    <definedName name="IQ_ECO_METRIC_7571" hidden="1">"c7571"</definedName>
    <definedName name="IQ_ECO_METRIC_7572" hidden="1">"c7572"</definedName>
    <definedName name="IQ_ECO_METRIC_7573" hidden="1">"c7573"</definedName>
    <definedName name="IQ_ECO_METRIC_7574" hidden="1">"c7574"</definedName>
    <definedName name="IQ_ECO_METRIC_7575" hidden="1">"c7575"</definedName>
    <definedName name="IQ_ECO_METRIC_7576" hidden="1">"c7576"</definedName>
    <definedName name="IQ_ECO_METRIC_7577" hidden="1">"c7577"</definedName>
    <definedName name="IQ_ECO_METRIC_7578" hidden="1">"c7578"</definedName>
    <definedName name="IQ_ECO_METRIC_7579" hidden="1">"c7579"</definedName>
    <definedName name="IQ_ECO_METRIC_7580" hidden="1">"c7580"</definedName>
    <definedName name="IQ_ECO_METRIC_7581" hidden="1">"c7581"</definedName>
    <definedName name="IQ_ECO_METRIC_7582" hidden="1">"c7582"</definedName>
    <definedName name="IQ_ECO_METRIC_7583" hidden="1">"c7583"</definedName>
    <definedName name="IQ_ECO_METRIC_7584" hidden="1">"c7584"</definedName>
    <definedName name="IQ_ECO_METRIC_7585" hidden="1">"c7585"</definedName>
    <definedName name="IQ_ECO_METRIC_7586" hidden="1">"c7586"</definedName>
    <definedName name="IQ_ECO_METRIC_7588" hidden="1">"c7588"</definedName>
    <definedName name="IQ_ECO_METRIC_7589" hidden="1">"c7589"</definedName>
    <definedName name="IQ_ECO_METRIC_7590" hidden="1">"c7590"</definedName>
    <definedName name="IQ_ECO_METRIC_7591" hidden="1">"c7591"</definedName>
    <definedName name="IQ_ECO_METRIC_7592" hidden="1">"c7592"</definedName>
    <definedName name="IQ_ECO_METRIC_7593" hidden="1">"c7593"</definedName>
    <definedName name="IQ_ECO_METRIC_7594" hidden="1">"c7594"</definedName>
    <definedName name="IQ_ECO_METRIC_7596" hidden="1">"c7596"</definedName>
    <definedName name="IQ_ECO_METRIC_7597" hidden="1">"c7597"</definedName>
    <definedName name="IQ_ECO_METRIC_7598" hidden="1">"c7598"</definedName>
    <definedName name="IQ_ECO_METRIC_7599" hidden="1">"c7599"</definedName>
    <definedName name="IQ_ECO_METRIC_7600" hidden="1">"c7600"</definedName>
    <definedName name="IQ_ECO_METRIC_7601" hidden="1">"c7601"</definedName>
    <definedName name="IQ_ECO_METRIC_7602" hidden="1">"c7602"</definedName>
    <definedName name="IQ_ECO_METRIC_7603" hidden="1">"c7603"</definedName>
    <definedName name="IQ_ECO_METRIC_7604" hidden="1">"c7604"</definedName>
    <definedName name="IQ_ECO_METRIC_7605" hidden="1">"c7605"</definedName>
    <definedName name="IQ_ECO_METRIC_7606" hidden="1">"c7606"</definedName>
    <definedName name="IQ_ECO_METRIC_7607" hidden="1">"c7607"</definedName>
    <definedName name="IQ_ECO_METRIC_7608" hidden="1">"c7608"</definedName>
    <definedName name="IQ_ECO_METRIC_7609" hidden="1">"c7609"</definedName>
    <definedName name="IQ_ECO_METRIC_7610" hidden="1">"c7610"</definedName>
    <definedName name="IQ_ECO_METRIC_7611" hidden="1">"c7611"</definedName>
    <definedName name="IQ_ECO_METRIC_7612" hidden="1">"c7612"</definedName>
    <definedName name="IQ_ECO_METRIC_7613" hidden="1">"c7613"</definedName>
    <definedName name="IQ_ECO_METRIC_7614" hidden="1">"c7614"</definedName>
    <definedName name="IQ_ECO_METRIC_7615" hidden="1">"c7615"</definedName>
    <definedName name="IQ_ECO_METRIC_7616" hidden="1">"c7616"</definedName>
    <definedName name="IQ_ECO_METRIC_7617" hidden="1">"c7617"</definedName>
    <definedName name="IQ_ECO_METRIC_7618" hidden="1">"c7618"</definedName>
    <definedName name="IQ_ECO_METRIC_7619" hidden="1">"c7619"</definedName>
    <definedName name="IQ_ECO_METRIC_7620" hidden="1">"c7620"</definedName>
    <definedName name="IQ_ECO_METRIC_7622" hidden="1">"c7622"</definedName>
    <definedName name="IQ_ECO_METRIC_7623" hidden="1">"c7623"</definedName>
    <definedName name="IQ_ECO_METRIC_7624" hidden="1">"c7624"</definedName>
    <definedName name="IQ_ECO_METRIC_7625" hidden="1">"c7625"</definedName>
    <definedName name="IQ_ECO_METRIC_7626" hidden="1">"c7626"</definedName>
    <definedName name="IQ_ECO_METRIC_7627" hidden="1">"c7627"</definedName>
    <definedName name="IQ_ECO_METRIC_7628" hidden="1">"c7628"</definedName>
    <definedName name="IQ_ECO_METRIC_7629" hidden="1">"c7629"</definedName>
    <definedName name="IQ_ECO_METRIC_7630" hidden="1">"c7630"</definedName>
    <definedName name="IQ_ECO_METRIC_7631" hidden="1">"c7631"</definedName>
    <definedName name="IQ_ECO_METRIC_7632" hidden="1">"c7632"</definedName>
    <definedName name="IQ_ECO_METRIC_7633" hidden="1">"c7633"</definedName>
    <definedName name="IQ_ECO_METRIC_7634" hidden="1">"c7634"</definedName>
    <definedName name="IQ_ECO_METRIC_7635" hidden="1">"c7635"</definedName>
    <definedName name="IQ_ECO_METRIC_7636" hidden="1">"c7636"</definedName>
    <definedName name="IQ_ECO_METRIC_7637" hidden="1">"c7637"</definedName>
    <definedName name="IQ_ECO_METRIC_7638" hidden="1">"c7638"</definedName>
    <definedName name="IQ_ECO_METRIC_7639" hidden="1">"c7639"</definedName>
    <definedName name="IQ_ECO_METRIC_7640" hidden="1">"c7640"</definedName>
    <definedName name="IQ_ECO_METRIC_7641" hidden="1">"c7641"</definedName>
    <definedName name="IQ_ECO_METRIC_7642" hidden="1">"c7642"</definedName>
    <definedName name="IQ_ECO_METRIC_7643" hidden="1">"c7643"</definedName>
    <definedName name="IQ_ECO_METRIC_7644" hidden="1">"c7644"</definedName>
    <definedName name="IQ_ECO_METRIC_7645" hidden="1">"c7645"</definedName>
    <definedName name="IQ_ECO_METRIC_7646" hidden="1">"c7646"</definedName>
    <definedName name="IQ_ECO_METRIC_7647" hidden="1">"c7647"</definedName>
    <definedName name="IQ_ECO_METRIC_7648" hidden="1">"c7648"</definedName>
    <definedName name="IQ_ECO_METRIC_7649" hidden="1">"c7649"</definedName>
    <definedName name="IQ_ECO_METRIC_7650" hidden="1">"c7650"</definedName>
    <definedName name="IQ_ECO_METRIC_7651" hidden="1">"c7651"</definedName>
    <definedName name="IQ_ECO_METRIC_7652" hidden="1">"c7652"</definedName>
    <definedName name="IQ_ECO_METRIC_7653" hidden="1">"c7653"</definedName>
    <definedName name="IQ_ECO_METRIC_7654" hidden="1">"c7654"</definedName>
    <definedName name="IQ_ECO_METRIC_7655" hidden="1">"c7655"</definedName>
    <definedName name="IQ_ECO_METRIC_7656" hidden="1">"c7656"</definedName>
    <definedName name="IQ_ECO_METRIC_7657" hidden="1">"c7657"</definedName>
    <definedName name="IQ_ECO_METRIC_7658" hidden="1">"c7658"</definedName>
    <definedName name="IQ_ECO_METRIC_7660" hidden="1">"c7660"</definedName>
    <definedName name="IQ_ECO_METRIC_7661" hidden="1">"c7661"</definedName>
    <definedName name="IQ_ECO_METRIC_7663" hidden="1">"c7663"</definedName>
    <definedName name="IQ_ECO_METRIC_7664" hidden="1">"c7664"</definedName>
    <definedName name="IQ_ECO_METRIC_7665" hidden="1">"c7665"</definedName>
    <definedName name="IQ_ECO_METRIC_7666" hidden="1">"c7666"</definedName>
    <definedName name="IQ_ECO_METRIC_7667" hidden="1">"c7667"</definedName>
    <definedName name="IQ_ECO_METRIC_7668" hidden="1">"c7668"</definedName>
    <definedName name="IQ_ECO_METRIC_7669" hidden="1">"c7669"</definedName>
    <definedName name="IQ_ECO_METRIC_7670" hidden="1">"c7670"</definedName>
    <definedName name="IQ_ECO_METRIC_7675" hidden="1">"c7675"</definedName>
    <definedName name="IQ_ECO_METRIC_7676" hidden="1">"c7676"</definedName>
    <definedName name="IQ_ECO_METRIC_7677" hidden="1">"c7677"</definedName>
    <definedName name="IQ_ECO_METRIC_7678" hidden="1">"c7678"</definedName>
    <definedName name="IQ_ECO_METRIC_7679" hidden="1">"c7679"</definedName>
    <definedName name="IQ_ECO_METRIC_7680" hidden="1">"c7680"</definedName>
    <definedName name="IQ_ECO_METRIC_7681" hidden="1">"c7681"</definedName>
    <definedName name="IQ_ECO_METRIC_7685" hidden="1">"c7685"</definedName>
    <definedName name="IQ_ECO_METRIC_7687" hidden="1">"c7687"</definedName>
    <definedName name="IQ_ECO_METRIC_7688" hidden="1">"c7688"</definedName>
    <definedName name="IQ_ECO_METRIC_7689" hidden="1">"c7689"</definedName>
    <definedName name="IQ_ECO_METRIC_7690" hidden="1">"c7690"</definedName>
    <definedName name="IQ_ECO_METRIC_7691" hidden="1">"c7691"</definedName>
    <definedName name="IQ_ECO_METRIC_7692" hidden="1">"c7692"</definedName>
    <definedName name="IQ_ECO_METRIC_7693" hidden="1">"c7693"</definedName>
    <definedName name="IQ_ECO_METRIC_7694" hidden="1">"c7694"</definedName>
    <definedName name="IQ_ECO_METRIC_7695" hidden="1">"c7695"</definedName>
    <definedName name="IQ_ECO_METRIC_7696" hidden="1">"c7696"</definedName>
    <definedName name="IQ_ECO_METRIC_7697" hidden="1">"c7697"</definedName>
    <definedName name="IQ_ECO_METRIC_7698" hidden="1">"c7698"</definedName>
    <definedName name="IQ_ECO_METRIC_7699" hidden="1">"c7699"</definedName>
    <definedName name="IQ_ECO_METRIC_7700" hidden="1">"c7700"</definedName>
    <definedName name="IQ_ECO_METRIC_7701" hidden="1">"c7701"</definedName>
    <definedName name="IQ_ECO_METRIC_7702" hidden="1">"c7702"</definedName>
    <definedName name="IQ_ECO_METRIC_7703" hidden="1">"c7703"</definedName>
    <definedName name="IQ_ECO_METRIC_7705" hidden="1">"c7705"</definedName>
    <definedName name="IQ_ECO_METRIC_7707" hidden="1">"c7707"</definedName>
    <definedName name="IQ_ECO_METRIC_7708" hidden="1">"c7708"</definedName>
    <definedName name="IQ_ECO_METRIC_7709" hidden="1">"c7709"</definedName>
    <definedName name="IQ_ECO_METRIC_7710" hidden="1">"c7710"</definedName>
    <definedName name="IQ_ECO_METRIC_7711" hidden="1">"c7711"</definedName>
    <definedName name="IQ_ECO_METRIC_7712" hidden="1">"c7712"</definedName>
    <definedName name="IQ_ECO_METRIC_7713" hidden="1">"c7713"</definedName>
    <definedName name="IQ_ECO_METRIC_7714" hidden="1">"c7714"</definedName>
    <definedName name="IQ_ECO_METRIC_7715" hidden="1">"c7715"</definedName>
    <definedName name="IQ_ECO_METRIC_7716" hidden="1">"c7716"</definedName>
    <definedName name="IQ_ECO_METRIC_7717" hidden="1">"c7717"</definedName>
    <definedName name="IQ_ECO_METRIC_7719" hidden="1">"c7719"</definedName>
    <definedName name="IQ_ECO_METRIC_7720" hidden="1">"c7720"</definedName>
    <definedName name="IQ_ECO_METRIC_7721" hidden="1">"c7721"</definedName>
    <definedName name="IQ_ECO_METRIC_7722" hidden="1">"c7722"</definedName>
    <definedName name="IQ_ECO_METRIC_7723" hidden="1">"c7723"</definedName>
    <definedName name="IQ_ECO_METRIC_7724" hidden="1">"c7724"</definedName>
    <definedName name="IQ_ECO_METRIC_7725" hidden="1">"c7725"</definedName>
    <definedName name="IQ_ECO_METRIC_7726" hidden="1">"c7726"</definedName>
    <definedName name="IQ_ECO_METRIC_7727" hidden="1">"c7727"</definedName>
    <definedName name="IQ_ECO_METRIC_7728" hidden="1">"c7728"</definedName>
    <definedName name="IQ_ECO_METRIC_7729" hidden="1">"c7729"</definedName>
    <definedName name="IQ_ECO_METRIC_7730" hidden="1">"c7730"</definedName>
    <definedName name="IQ_ECO_METRIC_7731" hidden="1">"c7731"</definedName>
    <definedName name="IQ_ECO_METRIC_7732" hidden="1">"c7732"</definedName>
    <definedName name="IQ_ECO_METRIC_7733" hidden="1">"c7733"</definedName>
    <definedName name="IQ_ECO_METRIC_7734" hidden="1">"c7734"</definedName>
    <definedName name="IQ_ECO_METRIC_7735" hidden="1">"c7735"</definedName>
    <definedName name="IQ_ECO_METRIC_7736" hidden="1">"c7736"</definedName>
    <definedName name="IQ_ECO_METRIC_7737" hidden="1">"c7737"</definedName>
    <definedName name="IQ_ECO_METRIC_7738" hidden="1">"c7738"</definedName>
    <definedName name="IQ_ECO_METRIC_7739" hidden="1">"c7739"</definedName>
    <definedName name="IQ_ECO_METRIC_7740" hidden="1">"c7740"</definedName>
    <definedName name="IQ_ECO_METRIC_7741" hidden="1">"c7741"</definedName>
    <definedName name="IQ_ECO_METRIC_7742" hidden="1">"c7742"</definedName>
    <definedName name="IQ_ECO_METRIC_7743" hidden="1">"c7743"</definedName>
    <definedName name="IQ_ECO_METRIC_7744" hidden="1">"c7744"</definedName>
    <definedName name="IQ_ECO_METRIC_7745" hidden="1">"c7745"</definedName>
    <definedName name="IQ_ECO_METRIC_7746" hidden="1">"c7746"</definedName>
    <definedName name="IQ_ECO_METRIC_7747" hidden="1">"c7747"</definedName>
    <definedName name="IQ_ECO_METRIC_7748" hidden="1">"c7748"</definedName>
    <definedName name="IQ_ECO_METRIC_7749" hidden="1">"c7749"</definedName>
    <definedName name="IQ_ECO_METRIC_7750" hidden="1">"c7750"</definedName>
    <definedName name="IQ_ECO_METRIC_7751" hidden="1">"c7751"</definedName>
    <definedName name="IQ_ECO_METRIC_7752" hidden="1">"c7752"</definedName>
    <definedName name="IQ_ECO_METRIC_7753" hidden="1">"c7753"</definedName>
    <definedName name="IQ_ECO_METRIC_7754" hidden="1">"c7754"</definedName>
    <definedName name="IQ_ECO_METRIC_7755" hidden="1">"c7755"</definedName>
    <definedName name="IQ_ECO_METRIC_7756" hidden="1">"c7756"</definedName>
    <definedName name="IQ_ECO_METRIC_7757" hidden="1">"c7757"</definedName>
    <definedName name="IQ_ECO_METRIC_7758" hidden="1">"c7758"</definedName>
    <definedName name="IQ_ECO_METRIC_7759" hidden="1">"c7759"</definedName>
    <definedName name="IQ_ECO_METRIC_7760" hidden="1">"c7760"</definedName>
    <definedName name="IQ_ECO_METRIC_7761" hidden="1">"c7761"</definedName>
    <definedName name="IQ_ECO_METRIC_7762" hidden="1">"c7762"</definedName>
    <definedName name="IQ_ECO_METRIC_7763" hidden="1">"c7763"</definedName>
    <definedName name="IQ_ECO_METRIC_7764" hidden="1">"c7764"</definedName>
    <definedName name="IQ_ECO_METRIC_7765" hidden="1">"c7765"</definedName>
    <definedName name="IQ_ECO_METRIC_7766" hidden="1">"c7766"</definedName>
    <definedName name="IQ_ECO_METRIC_7767" hidden="1">"c7767"</definedName>
    <definedName name="IQ_ECO_METRIC_7768" hidden="1">"c7768"</definedName>
    <definedName name="IQ_ECO_METRIC_7769" hidden="1">"c7769"</definedName>
    <definedName name="IQ_ECO_METRIC_7770" hidden="1">"c7770"</definedName>
    <definedName name="IQ_ECO_METRIC_7771" hidden="1">"c7771"</definedName>
    <definedName name="IQ_ECO_METRIC_7772" hidden="1">"c7772"</definedName>
    <definedName name="IQ_ECO_METRIC_7773" hidden="1">"c7773"</definedName>
    <definedName name="IQ_ECO_METRIC_7774" hidden="1">"c7774"</definedName>
    <definedName name="IQ_ECO_METRIC_7775" hidden="1">"c7775"</definedName>
    <definedName name="IQ_ECO_METRIC_7776" hidden="1">"c7776"</definedName>
    <definedName name="IQ_ECO_METRIC_7777" hidden="1">"c7777"</definedName>
    <definedName name="IQ_ECO_METRIC_7779" hidden="1">"c7779"</definedName>
    <definedName name="IQ_ECO_METRIC_7780" hidden="1">"c7780"</definedName>
    <definedName name="IQ_ECO_METRIC_7781" hidden="1">"c7781"</definedName>
    <definedName name="IQ_ECO_METRIC_7782" hidden="1">"c7782"</definedName>
    <definedName name="IQ_ECO_METRIC_7783" hidden="1">"c7783"</definedName>
    <definedName name="IQ_ECO_METRIC_7784" hidden="1">"c7784"</definedName>
    <definedName name="IQ_ECO_METRIC_7785" hidden="1">"c7785"</definedName>
    <definedName name="IQ_ECO_METRIC_7786" hidden="1">"c7786"</definedName>
    <definedName name="IQ_ECO_METRIC_7787" hidden="1">"c7787"</definedName>
    <definedName name="IQ_ECO_METRIC_7788" hidden="1">"c7788"</definedName>
    <definedName name="IQ_ECO_METRIC_7789" hidden="1">"c7789"</definedName>
    <definedName name="IQ_ECO_METRIC_7790" hidden="1">"c7790"</definedName>
    <definedName name="IQ_ECO_METRIC_7791" hidden="1">"c7791"</definedName>
    <definedName name="IQ_ECO_METRIC_7792" hidden="1">"c7792"</definedName>
    <definedName name="IQ_ECO_METRIC_7793" hidden="1">"c7793"</definedName>
    <definedName name="IQ_ECO_METRIC_7794" hidden="1">"c7794"</definedName>
    <definedName name="IQ_ECO_METRIC_7795" hidden="1">"c7795"</definedName>
    <definedName name="IQ_ECO_METRIC_7796" hidden="1">"c7796"</definedName>
    <definedName name="IQ_ECO_METRIC_7797" hidden="1">"c7797"</definedName>
    <definedName name="IQ_ECO_METRIC_7798" hidden="1">"c7798"</definedName>
    <definedName name="IQ_ECO_METRIC_7799" hidden="1">"c7799"</definedName>
    <definedName name="IQ_ECO_METRIC_7800" hidden="1">"c7800"</definedName>
    <definedName name="IQ_ECO_METRIC_7801" hidden="1">"c7801"</definedName>
    <definedName name="IQ_ECO_METRIC_7802" hidden="1">"c7802"</definedName>
    <definedName name="IQ_ECO_METRIC_7803" hidden="1">"c7803"</definedName>
    <definedName name="IQ_ECO_METRIC_7804" hidden="1">"c7804"</definedName>
    <definedName name="IQ_ECO_METRIC_7805" hidden="1">"c7805"</definedName>
    <definedName name="IQ_ECO_METRIC_7806" hidden="1">"c7806"</definedName>
    <definedName name="IQ_ECO_METRIC_7808" hidden="1">"c7808"</definedName>
    <definedName name="IQ_ECO_METRIC_7809" hidden="1">"c7809"</definedName>
    <definedName name="IQ_ECO_METRIC_7810" hidden="1">"c7810"</definedName>
    <definedName name="IQ_ECO_METRIC_7812" hidden="1">"c7812"</definedName>
    <definedName name="IQ_ECO_METRIC_7813" hidden="1">"c7813"</definedName>
    <definedName name="IQ_ECO_METRIC_7814" hidden="1">"c7814"</definedName>
    <definedName name="IQ_ECO_METRIC_7815" hidden="1">"c7815"</definedName>
    <definedName name="IQ_ECO_METRIC_7816" hidden="1">"c7816"</definedName>
    <definedName name="IQ_ECO_METRIC_7817" hidden="1">"c7817"</definedName>
    <definedName name="IQ_ECO_METRIC_7818" hidden="1">"c7818"</definedName>
    <definedName name="IQ_ECO_METRIC_7819" hidden="1">"c7819"</definedName>
    <definedName name="IQ_ECO_METRIC_7820" hidden="1">"c7820"</definedName>
    <definedName name="IQ_ECO_METRIC_7821" hidden="1">"c7821"</definedName>
    <definedName name="IQ_ECO_METRIC_7822" hidden="1">"c7822"</definedName>
    <definedName name="IQ_ECO_METRIC_7823" hidden="1">"c7823"</definedName>
    <definedName name="IQ_ECO_METRIC_7824" hidden="1">"c7824"</definedName>
    <definedName name="IQ_ECO_METRIC_7825" hidden="1">"c7825"</definedName>
    <definedName name="IQ_ECO_METRIC_7826" hidden="1">"c7826"</definedName>
    <definedName name="IQ_ECO_METRIC_7827" hidden="1">"c7827"</definedName>
    <definedName name="IQ_ECO_METRIC_7828" hidden="1">"c7828"</definedName>
    <definedName name="IQ_ECO_METRIC_7829" hidden="1">"c7829"</definedName>
    <definedName name="IQ_ECO_METRIC_7830" hidden="1">"c7830"</definedName>
    <definedName name="IQ_ECO_METRIC_7831" hidden="1">"c7831"</definedName>
    <definedName name="IQ_ECO_METRIC_7832" hidden="1">"c7832"</definedName>
    <definedName name="IQ_ECO_METRIC_7833" hidden="1">"c7833"</definedName>
    <definedName name="IQ_ECO_METRIC_7834" hidden="1">"c7834"</definedName>
    <definedName name="IQ_ECO_METRIC_7835" hidden="1">"c7835"</definedName>
    <definedName name="IQ_ECO_METRIC_7836" hidden="1">"c7836"</definedName>
    <definedName name="IQ_ECO_METRIC_7837" hidden="1">"c7837"</definedName>
    <definedName name="IQ_ECO_METRIC_7838" hidden="1">"c7838"</definedName>
    <definedName name="IQ_ECO_METRIC_7839" hidden="1">"c7839"</definedName>
    <definedName name="IQ_ECO_METRIC_7840" hidden="1">"c7840"</definedName>
    <definedName name="IQ_ECO_METRIC_7842" hidden="1">"c7842"</definedName>
    <definedName name="IQ_ECO_METRIC_7843" hidden="1">"c7843"</definedName>
    <definedName name="IQ_ECO_METRIC_7844" hidden="1">"c7844"</definedName>
    <definedName name="IQ_ECO_METRIC_7845" hidden="1">"c7845"</definedName>
    <definedName name="IQ_ECO_METRIC_7846" hidden="1">"c7846"</definedName>
    <definedName name="IQ_ECO_METRIC_7847" hidden="1">"c7847"</definedName>
    <definedName name="IQ_ECO_METRIC_7848" hidden="1">"c7848"</definedName>
    <definedName name="IQ_ECO_METRIC_7849" hidden="1">"c7849"</definedName>
    <definedName name="IQ_ECO_METRIC_7850" hidden="1">"c7850"</definedName>
    <definedName name="IQ_ECO_METRIC_7851" hidden="1">"c7851"</definedName>
    <definedName name="IQ_ECO_METRIC_7852" hidden="1">"c7852"</definedName>
    <definedName name="IQ_ECO_METRIC_7853" hidden="1">"c7853"</definedName>
    <definedName name="IQ_ECO_METRIC_7854" hidden="1">"c7854"</definedName>
    <definedName name="IQ_ECO_METRIC_7855" hidden="1">"c7855"</definedName>
    <definedName name="IQ_ECO_METRIC_7856" hidden="1">"c7856"</definedName>
    <definedName name="IQ_ECO_METRIC_7857" hidden="1">"c7857"</definedName>
    <definedName name="IQ_ECO_METRIC_7858" hidden="1">"c7858"</definedName>
    <definedName name="IQ_ECO_METRIC_7859" hidden="1">"c7859"</definedName>
    <definedName name="IQ_ECO_METRIC_7860" hidden="1">"c7860"</definedName>
    <definedName name="IQ_ECO_METRIC_7861" hidden="1">"c7861"</definedName>
    <definedName name="IQ_ECO_METRIC_7862" hidden="1">"c7862"</definedName>
    <definedName name="IQ_ECO_METRIC_7863" hidden="1">"c7863"</definedName>
    <definedName name="IQ_ECO_METRIC_7864" hidden="1">"c7864"</definedName>
    <definedName name="IQ_ECO_METRIC_7865" hidden="1">"c7865"</definedName>
    <definedName name="IQ_ECO_METRIC_7866" hidden="1">"c7866"</definedName>
    <definedName name="IQ_ECO_METRIC_7867" hidden="1">"c7867"</definedName>
    <definedName name="IQ_ECO_METRIC_7868" hidden="1">"c7868"</definedName>
    <definedName name="IQ_ECO_METRIC_7869" hidden="1">"c7869"</definedName>
    <definedName name="IQ_ECO_METRIC_7870" hidden="1">"c7870"</definedName>
    <definedName name="IQ_ECO_METRIC_7871" hidden="1">"c7871"</definedName>
    <definedName name="IQ_ECO_METRIC_7872" hidden="1">"c7872"</definedName>
    <definedName name="IQ_ECO_METRIC_7874" hidden="1">"c7874"</definedName>
    <definedName name="IQ_ECO_METRIC_7875" hidden="1">"c7875"</definedName>
    <definedName name="IQ_ECO_METRIC_7876" hidden="1">"c7876"</definedName>
    <definedName name="IQ_ECO_METRIC_7877" hidden="1">"c7877"</definedName>
    <definedName name="IQ_ECO_METRIC_7878" hidden="1">"c7878"</definedName>
    <definedName name="IQ_ECO_METRIC_7880" hidden="1">"c7880"</definedName>
    <definedName name="IQ_ECO_METRIC_7881" hidden="1">"c7881"</definedName>
    <definedName name="IQ_ECO_METRIC_7882" hidden="1">"c7882"</definedName>
    <definedName name="IQ_ECO_METRIC_7883" hidden="1">"c7883"</definedName>
    <definedName name="IQ_ECO_METRIC_7884" hidden="1">"c7884"</definedName>
    <definedName name="IQ_ECO_METRIC_7885" hidden="1">"c7885"</definedName>
    <definedName name="IQ_ECO_METRIC_7886" hidden="1">"c7886"</definedName>
    <definedName name="IQ_ECO_METRIC_7887" hidden="1">"c7887"</definedName>
    <definedName name="IQ_ECO_METRIC_7888" hidden="1">"c7888"</definedName>
    <definedName name="IQ_ECO_METRIC_7889" hidden="1">"c7889"</definedName>
    <definedName name="IQ_ECO_METRIC_7890" hidden="1">"c7890"</definedName>
    <definedName name="IQ_ECO_METRIC_7891" hidden="1">"c7891"</definedName>
    <definedName name="IQ_ECO_METRIC_7892" hidden="1">"c7892"</definedName>
    <definedName name="IQ_ECO_METRIC_7893" hidden="1">"c7893"</definedName>
    <definedName name="IQ_ECO_METRIC_7895" hidden="1">"c7895"</definedName>
    <definedName name="IQ_ECO_METRIC_7896" hidden="1">"c7896"</definedName>
    <definedName name="IQ_ECO_METRIC_7897" hidden="1">"c7897"</definedName>
    <definedName name="IQ_ECO_METRIC_7898" hidden="1">"c7898"</definedName>
    <definedName name="IQ_ECO_METRIC_7899" hidden="1">"c7899"</definedName>
    <definedName name="IQ_ECO_METRIC_7900" hidden="1">"c7900"</definedName>
    <definedName name="IQ_ECO_METRIC_7901" hidden="1">"c7901"</definedName>
    <definedName name="IQ_ECO_METRIC_7903" hidden="1">"c7903"</definedName>
    <definedName name="IQ_ECO_METRIC_7904" hidden="1">"c7904"</definedName>
    <definedName name="IQ_ECO_METRIC_7905" hidden="1">"c7905"</definedName>
    <definedName name="IQ_ECO_METRIC_7906" hidden="1">"c7906"</definedName>
    <definedName name="IQ_ECO_METRIC_7907" hidden="1">"c7907"</definedName>
    <definedName name="IQ_ECO_METRIC_7908" hidden="1">"c7908"</definedName>
    <definedName name="IQ_ECO_METRIC_7909" hidden="1">"c7909"</definedName>
    <definedName name="IQ_ECO_METRIC_7910" hidden="1">"c7910"</definedName>
    <definedName name="IQ_ECO_METRIC_7911" hidden="1">"c7911"</definedName>
    <definedName name="IQ_ECO_METRIC_7912" hidden="1">"c7912"</definedName>
    <definedName name="IQ_ECO_METRIC_7913" hidden="1">"c7913"</definedName>
    <definedName name="IQ_ECO_METRIC_7914" hidden="1">"c7914"</definedName>
    <definedName name="IQ_ECO_METRIC_7915" hidden="1">"c7915"</definedName>
    <definedName name="IQ_ECO_METRIC_7916" hidden="1">"c7916"</definedName>
    <definedName name="IQ_ECO_METRIC_7917" hidden="1">"c7917"</definedName>
    <definedName name="IQ_ECO_METRIC_7918" hidden="1">"c7918"</definedName>
    <definedName name="IQ_ECO_METRIC_7919" hidden="1">"c7919"</definedName>
    <definedName name="IQ_ECO_METRIC_7920" hidden="1">"c7920"</definedName>
    <definedName name="IQ_ECO_METRIC_7921" hidden="1">"c7921"</definedName>
    <definedName name="IQ_ECO_METRIC_7922" hidden="1">"c7922"</definedName>
    <definedName name="IQ_ECO_METRIC_7923" hidden="1">"c7923"</definedName>
    <definedName name="IQ_ECO_METRIC_7925" hidden="1">"c7925"</definedName>
    <definedName name="IQ_ECO_METRIC_7927" hidden="1">"c7927"</definedName>
    <definedName name="IQ_ECO_METRIC_7928" hidden="1">"c7928"</definedName>
    <definedName name="IQ_ECO_METRIC_7929" hidden="1">"c7929"</definedName>
    <definedName name="IQ_ECO_METRIC_7930" hidden="1">"c7930"</definedName>
    <definedName name="IQ_ECO_METRIC_7931" hidden="1">"c7931"</definedName>
    <definedName name="IQ_ECO_METRIC_7932" hidden="1">"c7932"</definedName>
    <definedName name="IQ_ECO_METRIC_7933" hidden="1">"c7933"</definedName>
    <definedName name="IQ_ECO_METRIC_7934" hidden="1">"c7934"</definedName>
    <definedName name="IQ_ECO_METRIC_7935" hidden="1">"c7935"</definedName>
    <definedName name="IQ_ECO_METRIC_7936" hidden="1">"c7936"</definedName>
    <definedName name="IQ_ECO_METRIC_7937" hidden="1">"c7937"</definedName>
    <definedName name="IQ_ECO_METRIC_7939" hidden="1">"c7939"</definedName>
    <definedName name="IQ_ECO_METRIC_7940" hidden="1">"c7940"</definedName>
    <definedName name="IQ_ECO_METRIC_7941" hidden="1">"c7941"</definedName>
    <definedName name="IQ_ECO_METRIC_7942" hidden="1">"c7942"</definedName>
    <definedName name="IQ_ECO_METRIC_7943" hidden="1">"c7943"</definedName>
    <definedName name="IQ_ECO_METRIC_7944" hidden="1">"c7944"</definedName>
    <definedName name="IQ_ECO_METRIC_7945" hidden="1">"c7945"</definedName>
    <definedName name="IQ_ECO_METRIC_7946" hidden="1">"c7946"</definedName>
    <definedName name="IQ_ECO_METRIC_7947" hidden="1">"c7947"</definedName>
    <definedName name="IQ_ECO_METRIC_7948" hidden="1">"c7948"</definedName>
    <definedName name="IQ_ECO_METRIC_7949" hidden="1">"c7949"</definedName>
    <definedName name="IQ_ECO_METRIC_7950" hidden="1">"c7950"</definedName>
    <definedName name="IQ_ECO_METRIC_7951" hidden="1">"c7951"</definedName>
    <definedName name="IQ_ECO_METRIC_7952" hidden="1">"c7952"</definedName>
    <definedName name="IQ_ECO_METRIC_7953" hidden="1">"c7953"</definedName>
    <definedName name="IQ_ECO_METRIC_7954" hidden="1">"c7954"</definedName>
    <definedName name="IQ_ECO_METRIC_7955" hidden="1">"c7955"</definedName>
    <definedName name="IQ_ECO_METRIC_7956" hidden="1">"c7956"</definedName>
    <definedName name="IQ_ECO_METRIC_7957" hidden="1">"c7957"</definedName>
    <definedName name="IQ_ECO_METRIC_7958" hidden="1">"c7958"</definedName>
    <definedName name="IQ_ECO_METRIC_7959" hidden="1">"c7959"</definedName>
    <definedName name="IQ_ECO_METRIC_7960" hidden="1">"c7960"</definedName>
    <definedName name="IQ_ECO_METRIC_7961" hidden="1">"c7961"</definedName>
    <definedName name="IQ_ECO_METRIC_7962" hidden="1">"c7962"</definedName>
    <definedName name="IQ_ECO_METRIC_7963" hidden="1">"c7963"</definedName>
    <definedName name="IQ_ECO_METRIC_7964" hidden="1">"c7964"</definedName>
    <definedName name="IQ_ECO_METRIC_7965" hidden="1">"c7965"</definedName>
    <definedName name="IQ_ECO_METRIC_7966" hidden="1">"c7966"</definedName>
    <definedName name="IQ_ECO_METRIC_7967" hidden="1">"c7967"</definedName>
    <definedName name="IQ_ECO_METRIC_7968" hidden="1">"c7968"</definedName>
    <definedName name="IQ_ECO_METRIC_7969" hidden="1">"c7969"</definedName>
    <definedName name="IQ_ECO_METRIC_7970" hidden="1">"c7970"</definedName>
    <definedName name="IQ_ECO_METRIC_7971" hidden="1">"c7971"</definedName>
    <definedName name="IQ_ECO_METRIC_7972" hidden="1">"c7972"</definedName>
    <definedName name="IQ_ECO_METRIC_7973" hidden="1">"c7973"</definedName>
    <definedName name="IQ_ECO_METRIC_7974" hidden="1">"c7974"</definedName>
    <definedName name="IQ_ECO_METRIC_7975" hidden="1">"c7975"</definedName>
    <definedName name="IQ_ECO_METRIC_7976" hidden="1">"c7976"</definedName>
    <definedName name="IQ_ECO_METRIC_7977" hidden="1">"c7977"</definedName>
    <definedName name="IQ_ECO_METRIC_7978" hidden="1">"c7978"</definedName>
    <definedName name="IQ_ECO_METRIC_7979" hidden="1">"c7979"</definedName>
    <definedName name="IQ_ECO_METRIC_7980" hidden="1">"c7980"</definedName>
    <definedName name="IQ_ECO_METRIC_7981" hidden="1">"c7981"</definedName>
    <definedName name="IQ_ECO_METRIC_7982" hidden="1">"c7982"</definedName>
    <definedName name="IQ_ECO_METRIC_7983" hidden="1">"c7983"</definedName>
    <definedName name="IQ_ECO_METRIC_7984" hidden="1">"c7984"</definedName>
    <definedName name="IQ_ECO_METRIC_7985" hidden="1">"c7985"</definedName>
    <definedName name="IQ_ECO_METRIC_7986" hidden="1">"c7986"</definedName>
    <definedName name="IQ_ECO_METRIC_7987" hidden="1">"c7987"</definedName>
    <definedName name="IQ_ECO_METRIC_7988" hidden="1">"c7988"</definedName>
    <definedName name="IQ_ECO_METRIC_7989" hidden="1">"c7989"</definedName>
    <definedName name="IQ_ECO_METRIC_7990" hidden="1">"c7990"</definedName>
    <definedName name="IQ_ECO_METRIC_7991" hidden="1">"c7991"</definedName>
    <definedName name="IQ_ECO_METRIC_7992" hidden="1">"c7992"</definedName>
    <definedName name="IQ_ECO_METRIC_7993" hidden="1">"c7993"</definedName>
    <definedName name="IQ_ECO_METRIC_7994" hidden="1">"c7994"</definedName>
    <definedName name="IQ_ECO_METRIC_7995" hidden="1">"c7995"</definedName>
    <definedName name="IQ_ECO_METRIC_7996" hidden="1">"c7996"</definedName>
    <definedName name="IQ_ECO_METRIC_7997" hidden="1">"c7997"</definedName>
    <definedName name="IQ_ECO_METRIC_7999" hidden="1">"c7999"</definedName>
    <definedName name="IQ_ECO_METRIC_8000" hidden="1">"c8000"</definedName>
    <definedName name="IQ_ECO_METRIC_8001" hidden="1">"c8001"</definedName>
    <definedName name="IQ_ECO_METRIC_8002" hidden="1">"c8002"</definedName>
    <definedName name="IQ_ECO_METRIC_8003" hidden="1">"c8003"</definedName>
    <definedName name="IQ_ECO_METRIC_8004" hidden="1">"c8004"</definedName>
    <definedName name="IQ_ECO_METRIC_8005" hidden="1">"c8005"</definedName>
    <definedName name="IQ_ECO_METRIC_8006" hidden="1">"c8006"</definedName>
    <definedName name="IQ_ECO_METRIC_8007" hidden="1">"c8007"</definedName>
    <definedName name="IQ_ECO_METRIC_8008" hidden="1">"c8008"</definedName>
    <definedName name="IQ_ECO_METRIC_8009" hidden="1">"c8009"</definedName>
    <definedName name="IQ_ECO_METRIC_8010" hidden="1">"c8010"</definedName>
    <definedName name="IQ_ECO_METRIC_8011" hidden="1">"c8011"</definedName>
    <definedName name="IQ_ECO_METRIC_8012" hidden="1">"c8012"</definedName>
    <definedName name="IQ_ECO_METRIC_8013" hidden="1">"c8013"</definedName>
    <definedName name="IQ_ECO_METRIC_8014" hidden="1">"c8014"</definedName>
    <definedName name="IQ_ECO_METRIC_8015" hidden="1">"c8015"</definedName>
    <definedName name="IQ_ECO_METRIC_8016" hidden="1">"c8016"</definedName>
    <definedName name="IQ_ECO_METRIC_8017" hidden="1">"c8017"</definedName>
    <definedName name="IQ_ECO_METRIC_8018" hidden="1">"c8018"</definedName>
    <definedName name="IQ_ECO_METRIC_8019" hidden="1">"c8019"</definedName>
    <definedName name="IQ_ECO_METRIC_8020" hidden="1">"c8020"</definedName>
    <definedName name="IQ_ECO_METRIC_8021" hidden="1">"c8021"</definedName>
    <definedName name="IQ_ECO_METRIC_8022" hidden="1">"c8022"</definedName>
    <definedName name="IQ_ECO_METRIC_8023" hidden="1">"c8023"</definedName>
    <definedName name="IQ_ECO_METRIC_8024" hidden="1">"c8024"</definedName>
    <definedName name="IQ_ECO_METRIC_8025" hidden="1">"c8025"</definedName>
    <definedName name="IQ_ECO_METRIC_8026" hidden="1">"c8026"</definedName>
    <definedName name="IQ_ECO_METRIC_8028" hidden="1">"c8028"</definedName>
    <definedName name="IQ_ECO_METRIC_8029" hidden="1">"c8029"</definedName>
    <definedName name="IQ_ECO_METRIC_8030" hidden="1">"c8030"</definedName>
    <definedName name="IQ_ECO_METRIC_8032" hidden="1">"c8032"</definedName>
    <definedName name="IQ_ECO_METRIC_8033" hidden="1">"c8033"</definedName>
    <definedName name="IQ_ECO_METRIC_8034" hidden="1">"c8034"</definedName>
    <definedName name="IQ_ECO_METRIC_8035" hidden="1">"c8035"</definedName>
    <definedName name="IQ_ECO_METRIC_8036" hidden="1">"c8036"</definedName>
    <definedName name="IQ_ECO_METRIC_8037" hidden="1">"c8037"</definedName>
    <definedName name="IQ_ECO_METRIC_8038" hidden="1">"c8038"</definedName>
    <definedName name="IQ_ECO_METRIC_8039" hidden="1">"c8039"</definedName>
    <definedName name="IQ_ECO_METRIC_8040" hidden="1">"c8040"</definedName>
    <definedName name="IQ_ECO_METRIC_8041" hidden="1">"c8041"</definedName>
    <definedName name="IQ_ECO_METRIC_8042" hidden="1">"c8042"</definedName>
    <definedName name="IQ_ECO_METRIC_8043" hidden="1">"c8043"</definedName>
    <definedName name="IQ_ECO_METRIC_8044" hidden="1">"c8044"</definedName>
    <definedName name="IQ_ECO_METRIC_8045" hidden="1">"c8045"</definedName>
    <definedName name="IQ_ECO_METRIC_8046" hidden="1">"c8046"</definedName>
    <definedName name="IQ_ECO_METRIC_8047" hidden="1">"c8047"</definedName>
    <definedName name="IQ_ECO_METRIC_8048" hidden="1">"c8048"</definedName>
    <definedName name="IQ_ECO_METRIC_8049" hidden="1">"c8049"</definedName>
    <definedName name="IQ_ECO_METRIC_8050" hidden="1">"c8050"</definedName>
    <definedName name="IQ_ECO_METRIC_8051" hidden="1">"c8051"</definedName>
    <definedName name="IQ_ECO_METRIC_8052" hidden="1">"c8052"</definedName>
    <definedName name="IQ_ECO_METRIC_8053" hidden="1">"c8053"</definedName>
    <definedName name="IQ_ECO_METRIC_8054" hidden="1">"c8054"</definedName>
    <definedName name="IQ_ECO_METRIC_8055" hidden="1">"c8055"</definedName>
    <definedName name="IQ_ECO_METRIC_8056" hidden="1">"c8056"</definedName>
    <definedName name="IQ_ECO_METRIC_8057" hidden="1">"c8057"</definedName>
    <definedName name="IQ_ECO_METRIC_8058" hidden="1">"c8058"</definedName>
    <definedName name="IQ_ECO_METRIC_8059" hidden="1">"c8059"</definedName>
    <definedName name="IQ_ECO_METRIC_8060" hidden="1">"c8060"</definedName>
    <definedName name="IQ_ECO_METRIC_8062" hidden="1">"c8062"</definedName>
    <definedName name="IQ_ECO_METRIC_8063" hidden="1">"c8063"</definedName>
    <definedName name="IQ_ECO_METRIC_8064" hidden="1">"c8064"</definedName>
    <definedName name="IQ_ECO_METRIC_8065" hidden="1">"c8065"</definedName>
    <definedName name="IQ_ECO_METRIC_8066" hidden="1">"c8066"</definedName>
    <definedName name="IQ_ECO_METRIC_8067" hidden="1">"c8067"</definedName>
    <definedName name="IQ_ECO_METRIC_8068" hidden="1">"c8068"</definedName>
    <definedName name="IQ_ECO_METRIC_8069" hidden="1">"c8069"</definedName>
    <definedName name="IQ_ECO_METRIC_8070" hidden="1">"c8070"</definedName>
    <definedName name="IQ_ECO_METRIC_8071" hidden="1">"c8071"</definedName>
    <definedName name="IQ_ECO_METRIC_8072" hidden="1">"c8072"</definedName>
    <definedName name="IQ_ECO_METRIC_8073" hidden="1">"c8073"</definedName>
    <definedName name="IQ_ECO_METRIC_8074" hidden="1">"c8074"</definedName>
    <definedName name="IQ_ECO_METRIC_8075" hidden="1">"c8075"</definedName>
    <definedName name="IQ_ECO_METRIC_8076" hidden="1">"c8076"</definedName>
    <definedName name="IQ_ECO_METRIC_8077" hidden="1">"c8077"</definedName>
    <definedName name="IQ_ECO_METRIC_8078" hidden="1">"c8078"</definedName>
    <definedName name="IQ_ECO_METRIC_8079" hidden="1">"c8079"</definedName>
    <definedName name="IQ_ECO_METRIC_8080" hidden="1">"c8080"</definedName>
    <definedName name="IQ_ECO_METRIC_8081" hidden="1">"c8081"</definedName>
    <definedName name="IQ_ECO_METRIC_8082" hidden="1">"c8082"</definedName>
    <definedName name="IQ_ECO_METRIC_8083" hidden="1">"c8083"</definedName>
    <definedName name="IQ_ECO_METRIC_8084" hidden="1">"c8084"</definedName>
    <definedName name="IQ_ECO_METRIC_8085" hidden="1">"c8085"</definedName>
    <definedName name="IQ_ECO_METRIC_8086" hidden="1">"c8086"</definedName>
    <definedName name="IQ_ECO_METRIC_8087" hidden="1">"c8087"</definedName>
    <definedName name="IQ_ECO_METRIC_8088" hidden="1">"c8088"</definedName>
    <definedName name="IQ_ECO_METRIC_8089" hidden="1">"c8089"</definedName>
    <definedName name="IQ_ECO_METRIC_8090" hidden="1">"c8090"</definedName>
    <definedName name="IQ_ECO_METRIC_8091" hidden="1">"c8091"</definedName>
    <definedName name="IQ_ECO_METRIC_8092" hidden="1">"c8092"</definedName>
    <definedName name="IQ_ECO_METRIC_8094" hidden="1">"c8094"</definedName>
    <definedName name="IQ_ECO_METRIC_8095" hidden="1">"c8095"</definedName>
    <definedName name="IQ_ECO_METRIC_8096" hidden="1">"c8096"</definedName>
    <definedName name="IQ_ECO_METRIC_8097" hidden="1">"c8097"</definedName>
    <definedName name="IQ_ECO_METRIC_8098" hidden="1">"c8098"</definedName>
    <definedName name="IQ_ECO_METRIC_8100" hidden="1">"c8100"</definedName>
    <definedName name="IQ_ECO_METRIC_8101" hidden="1">"c8101"</definedName>
    <definedName name="IQ_ECO_METRIC_8102" hidden="1">"c8102"</definedName>
    <definedName name="IQ_ECO_METRIC_8103" hidden="1">"c8103"</definedName>
    <definedName name="IQ_ECO_METRIC_8104" hidden="1">"c8104"</definedName>
    <definedName name="IQ_ECO_METRIC_8105" hidden="1">"c8105"</definedName>
    <definedName name="IQ_ECO_METRIC_8106" hidden="1">"c8106"</definedName>
    <definedName name="IQ_ECO_METRIC_8107" hidden="1">"c8107"</definedName>
    <definedName name="IQ_ECO_METRIC_8108" hidden="1">"c8108"</definedName>
    <definedName name="IQ_ECO_METRIC_8109" hidden="1">"c8109"</definedName>
    <definedName name="IQ_ECO_METRIC_8110" hidden="1">"c8110"</definedName>
    <definedName name="IQ_ECO_METRIC_8111" hidden="1">"c8111"</definedName>
    <definedName name="IQ_ECO_METRIC_8112" hidden="1">"c8112"</definedName>
    <definedName name="IQ_ECO_METRIC_8113" hidden="1">"c8113"</definedName>
    <definedName name="IQ_ECO_METRIC_8115" hidden="1">"c8115"</definedName>
    <definedName name="IQ_ECO_METRIC_8116" hidden="1">"c8116"</definedName>
    <definedName name="IQ_ECO_METRIC_8117" hidden="1">"c8117"</definedName>
    <definedName name="IQ_ECO_METRIC_8118" hidden="1">"c8118"</definedName>
    <definedName name="IQ_ECO_METRIC_8119" hidden="1">"c8119"</definedName>
    <definedName name="IQ_ECO_METRIC_8120" hidden="1">"c8120"</definedName>
    <definedName name="IQ_ECO_METRIC_8121" hidden="1">"c8121"</definedName>
    <definedName name="IQ_ECO_METRIC_8123" hidden="1">"c8123"</definedName>
    <definedName name="IQ_ECO_METRIC_8124" hidden="1">"c8124"</definedName>
    <definedName name="IQ_ECO_METRIC_8125" hidden="1">"c8125"</definedName>
    <definedName name="IQ_ECO_METRIC_8126" hidden="1">"c8126"</definedName>
    <definedName name="IQ_ECO_METRIC_8127" hidden="1">"c8127"</definedName>
    <definedName name="IQ_ECO_METRIC_8128" hidden="1">"c8128"</definedName>
    <definedName name="IQ_ECO_METRIC_8129" hidden="1">"c8129"</definedName>
    <definedName name="IQ_ECO_METRIC_8130" hidden="1">"c8130"</definedName>
    <definedName name="IQ_ECO_METRIC_8131" hidden="1">"c8131"</definedName>
    <definedName name="IQ_ECO_METRIC_8132" hidden="1">"c8132"</definedName>
    <definedName name="IQ_ECO_METRIC_8133" hidden="1">"c8133"</definedName>
    <definedName name="IQ_ECO_METRIC_8134" hidden="1">"c8134"</definedName>
    <definedName name="IQ_ECO_METRIC_8135" hidden="1">"c8135"</definedName>
    <definedName name="IQ_ECO_METRIC_8136" hidden="1">"c8136"</definedName>
    <definedName name="IQ_ECO_METRIC_8137" hidden="1">"c8137"</definedName>
    <definedName name="IQ_ECO_METRIC_8138" hidden="1">"c8138"</definedName>
    <definedName name="IQ_ECO_METRIC_8139" hidden="1">"c8139"</definedName>
    <definedName name="IQ_ECO_METRIC_8140" hidden="1">"c8140"</definedName>
    <definedName name="IQ_ECO_METRIC_8141" hidden="1">"c8141"</definedName>
    <definedName name="IQ_ECO_METRIC_8142" hidden="1">"c8142"</definedName>
    <definedName name="IQ_ECO_METRIC_8143" hidden="1">"c8143"</definedName>
    <definedName name="IQ_ECO_METRIC_8145" hidden="1">"c8145"</definedName>
    <definedName name="IQ_ECO_METRIC_8147" hidden="1">"c8147"</definedName>
    <definedName name="IQ_ECO_METRIC_8148" hidden="1">"c8148"</definedName>
    <definedName name="IQ_ECO_METRIC_8149" hidden="1">"c8149"</definedName>
    <definedName name="IQ_ECO_METRIC_8150" hidden="1">"c8150"</definedName>
    <definedName name="IQ_ECO_METRIC_8152" hidden="1">"c8152"</definedName>
    <definedName name="IQ_ECO_METRIC_8153" hidden="1">"c8153"</definedName>
    <definedName name="IQ_ECO_METRIC_8154" hidden="1">"c8154"</definedName>
    <definedName name="IQ_ECO_METRIC_8155" hidden="1">"c8155"</definedName>
    <definedName name="IQ_ECO_METRIC_8156" hidden="1">"c8156"</definedName>
    <definedName name="IQ_ECO_METRIC_8157" hidden="1">"c8157"</definedName>
    <definedName name="IQ_ECO_METRIC_8159" hidden="1">"c8159"</definedName>
    <definedName name="IQ_ECO_METRIC_8160" hidden="1">"c8160"</definedName>
    <definedName name="IQ_ECO_METRIC_8161" hidden="1">"c8161"</definedName>
    <definedName name="IQ_ECO_METRIC_8162" hidden="1">"c8162"</definedName>
    <definedName name="IQ_ECO_METRIC_8163" hidden="1">"c8163"</definedName>
    <definedName name="IQ_ECO_METRIC_8164" hidden="1">"c8164"</definedName>
    <definedName name="IQ_ECO_METRIC_8165" hidden="1">"c8165"</definedName>
    <definedName name="IQ_ECO_METRIC_8166" hidden="1">"c8166"</definedName>
    <definedName name="IQ_ECO_METRIC_8167" hidden="1">"c8167"</definedName>
    <definedName name="IQ_ECO_METRIC_8168" hidden="1">"c8168"</definedName>
    <definedName name="IQ_ECO_METRIC_8169" hidden="1">"c8169"</definedName>
    <definedName name="IQ_ECO_METRIC_8170" hidden="1">"c8170"</definedName>
    <definedName name="IQ_ECO_METRIC_8171" hidden="1">"c8171"</definedName>
    <definedName name="IQ_ECO_METRIC_8172" hidden="1">"c8172"</definedName>
    <definedName name="IQ_ECO_METRIC_8173" hidden="1">"c8173"</definedName>
    <definedName name="IQ_ECO_METRIC_8174" hidden="1">"c8174"</definedName>
    <definedName name="IQ_ECO_METRIC_8175" hidden="1">"c8175"</definedName>
    <definedName name="IQ_ECO_METRIC_8176" hidden="1">"c8176"</definedName>
    <definedName name="IQ_ECO_METRIC_8177" hidden="1">"c8177"</definedName>
    <definedName name="IQ_ECO_METRIC_8178" hidden="1">"c8178"</definedName>
    <definedName name="IQ_ECO_METRIC_8179" hidden="1">"c8179"</definedName>
    <definedName name="IQ_ECO_METRIC_8180" hidden="1">"c8180"</definedName>
    <definedName name="IQ_ECO_METRIC_8181" hidden="1">"c8181"</definedName>
    <definedName name="IQ_ECO_METRIC_8182" hidden="1">"c8182"</definedName>
    <definedName name="IQ_ECO_METRIC_8183" hidden="1">"c8183"</definedName>
    <definedName name="IQ_ECO_METRIC_8184" hidden="1">"c8184"</definedName>
    <definedName name="IQ_ECO_METRIC_8185" hidden="1">"c8185"</definedName>
    <definedName name="IQ_ECO_METRIC_8186" hidden="1">"c8186"</definedName>
    <definedName name="IQ_ECO_METRIC_8187" hidden="1">"c8187"</definedName>
    <definedName name="IQ_ECO_METRIC_8188" hidden="1">"c8188"</definedName>
    <definedName name="IQ_ECO_METRIC_8189" hidden="1">"c8189"</definedName>
    <definedName name="IQ_ECO_METRIC_8190" hidden="1">"c8190"</definedName>
    <definedName name="IQ_ECO_METRIC_8191" hidden="1">"c8191"</definedName>
    <definedName name="IQ_ECO_METRIC_8192" hidden="1">"c8192"</definedName>
    <definedName name="IQ_ECO_METRIC_8193" hidden="1">"c8193"</definedName>
    <definedName name="IQ_ECO_METRIC_8194" hidden="1">"c8194"</definedName>
    <definedName name="IQ_ECO_METRIC_8195" hidden="1">"c8195"</definedName>
    <definedName name="IQ_ECO_METRIC_8196" hidden="1">"c8196"</definedName>
    <definedName name="IQ_ECO_METRIC_8197" hidden="1">"c8197"</definedName>
    <definedName name="IQ_ECO_METRIC_8198" hidden="1">"c8198"</definedName>
    <definedName name="IQ_ECO_METRIC_8199" hidden="1">"c8199"</definedName>
    <definedName name="IQ_ECO_METRIC_8200" hidden="1">"c8200"</definedName>
    <definedName name="IQ_ECO_METRIC_8201" hidden="1">"c8201"</definedName>
    <definedName name="IQ_ECO_METRIC_8202" hidden="1">"c8202"</definedName>
    <definedName name="IQ_ECO_METRIC_8203" hidden="1">"c8203"</definedName>
    <definedName name="IQ_ECO_METRIC_8204" hidden="1">"c8204"</definedName>
    <definedName name="IQ_ECO_METRIC_8205" hidden="1">"c8205"</definedName>
    <definedName name="IQ_ECO_METRIC_8206" hidden="1">"c8206"</definedName>
    <definedName name="IQ_ECO_METRIC_8207" hidden="1">"c8207"</definedName>
    <definedName name="IQ_ECO_METRIC_8208" hidden="1">"c8208"</definedName>
    <definedName name="IQ_ECO_METRIC_8209" hidden="1">"c8209"</definedName>
    <definedName name="IQ_ECO_METRIC_8210" hidden="1">"c8210"</definedName>
    <definedName name="IQ_ECO_METRIC_8211" hidden="1">"c8211"</definedName>
    <definedName name="IQ_ECO_METRIC_8212" hidden="1">"c8212"</definedName>
    <definedName name="IQ_ECO_METRIC_8213" hidden="1">"c8213"</definedName>
    <definedName name="IQ_ECO_METRIC_8214" hidden="1">"c8214"</definedName>
    <definedName name="IQ_ECO_METRIC_8215" hidden="1">"c8215"</definedName>
    <definedName name="IQ_ECO_METRIC_8216" hidden="1">"c8216"</definedName>
    <definedName name="IQ_ECO_METRIC_8217" hidden="1">"c8217"</definedName>
    <definedName name="IQ_ECO_METRIC_8219" hidden="1">"c8219"</definedName>
    <definedName name="IQ_ECO_METRIC_8221" hidden="1">"c8221"</definedName>
    <definedName name="IQ_ECO_METRIC_8222" hidden="1">"c8222"</definedName>
    <definedName name="IQ_ECO_METRIC_8223" hidden="1">"c8223"</definedName>
    <definedName name="IQ_ECO_METRIC_8224" hidden="1">"c8224"</definedName>
    <definedName name="IQ_ECO_METRIC_8225" hidden="1">"c8225"</definedName>
    <definedName name="IQ_ECO_METRIC_8226" hidden="1">"c8226"</definedName>
    <definedName name="IQ_ECO_METRIC_8227" hidden="1">"c8227"</definedName>
    <definedName name="IQ_ECO_METRIC_8228" hidden="1">"c8228"</definedName>
    <definedName name="IQ_ECO_METRIC_8229" hidden="1">"c8229"</definedName>
    <definedName name="IQ_ECO_METRIC_8230" hidden="1">"c8230"</definedName>
    <definedName name="IQ_ECO_METRIC_8231" hidden="1">"c8231"</definedName>
    <definedName name="IQ_ECO_METRIC_8232" hidden="1">"c8232"</definedName>
    <definedName name="IQ_ECO_METRIC_8233" hidden="1">"c8233"</definedName>
    <definedName name="IQ_ECO_METRIC_8234" hidden="1">"c8234"</definedName>
    <definedName name="IQ_ECO_METRIC_8235" hidden="1">"c8235"</definedName>
    <definedName name="IQ_ECO_METRIC_8236" hidden="1">"c8236"</definedName>
    <definedName name="IQ_ECO_METRIC_8237" hidden="1">"c8237"</definedName>
    <definedName name="IQ_ECO_METRIC_8238" hidden="1">"c8238"</definedName>
    <definedName name="IQ_ECO_METRIC_8239" hidden="1">"c8239"</definedName>
    <definedName name="IQ_ECO_METRIC_8240" hidden="1">"c8240"</definedName>
    <definedName name="IQ_ECO_METRIC_8241" hidden="1">"c8241"</definedName>
    <definedName name="IQ_ECO_METRIC_8242" hidden="1">"c8242"</definedName>
    <definedName name="IQ_ECO_METRIC_8243" hidden="1">"c8243"</definedName>
    <definedName name="IQ_ECO_METRIC_8244" hidden="1">"c8244"</definedName>
    <definedName name="IQ_ECO_METRIC_8245" hidden="1">"c8245"</definedName>
    <definedName name="IQ_ECO_METRIC_8246" hidden="1">"c8246"</definedName>
    <definedName name="IQ_ECO_METRIC_8248" hidden="1">"c8248"</definedName>
    <definedName name="IQ_ECO_METRIC_8249" hidden="1">"c8249"</definedName>
    <definedName name="IQ_ECO_METRIC_8250" hidden="1">"c8250"</definedName>
    <definedName name="IQ_ECO_METRIC_8252" hidden="1">"c8252"</definedName>
    <definedName name="IQ_ECO_METRIC_8253" hidden="1">"c8253"</definedName>
    <definedName name="IQ_ECO_METRIC_8254" hidden="1">"c8254"</definedName>
    <definedName name="IQ_ECO_METRIC_8255" hidden="1">"c8255"</definedName>
    <definedName name="IQ_ECO_METRIC_8256" hidden="1">"c8256"</definedName>
    <definedName name="IQ_ECO_METRIC_8257" hidden="1">"c8257"</definedName>
    <definedName name="IQ_ECO_METRIC_8258" hidden="1">"c8258"</definedName>
    <definedName name="IQ_ECO_METRIC_8259" hidden="1">"c8259"</definedName>
    <definedName name="IQ_ECO_METRIC_8260" hidden="1">"c8260"</definedName>
    <definedName name="IQ_ECO_METRIC_8261" hidden="1">"c8261"</definedName>
    <definedName name="IQ_ECO_METRIC_8262" hidden="1">"c8262"</definedName>
    <definedName name="IQ_ECO_METRIC_8263" hidden="1">"c8263"</definedName>
    <definedName name="IQ_ECO_METRIC_8264" hidden="1">"c8264"</definedName>
    <definedName name="IQ_ECO_METRIC_8265" hidden="1">"c8265"</definedName>
    <definedName name="IQ_ECO_METRIC_8266" hidden="1">"c8266"</definedName>
    <definedName name="IQ_ECO_METRIC_8267" hidden="1">"c8267"</definedName>
    <definedName name="IQ_ECO_METRIC_8268" hidden="1">"c8268"</definedName>
    <definedName name="IQ_ECO_METRIC_8269" hidden="1">"c8269"</definedName>
    <definedName name="IQ_ECO_METRIC_8270" hidden="1">"c8270"</definedName>
    <definedName name="IQ_ECO_METRIC_8271" hidden="1">"c8271"</definedName>
    <definedName name="IQ_ECO_METRIC_8272" hidden="1">"c8272"</definedName>
    <definedName name="IQ_ECO_METRIC_8273" hidden="1">"c8273"</definedName>
    <definedName name="IQ_ECO_METRIC_8274" hidden="1">"c8274"</definedName>
    <definedName name="IQ_ECO_METRIC_8275" hidden="1">"c8275"</definedName>
    <definedName name="IQ_ECO_METRIC_8276" hidden="1">"c8276"</definedName>
    <definedName name="IQ_ECO_METRIC_8277" hidden="1">"c8277"</definedName>
    <definedName name="IQ_ECO_METRIC_8278" hidden="1">"c8278"</definedName>
    <definedName name="IQ_ECO_METRIC_8279" hidden="1">"c8279"</definedName>
    <definedName name="IQ_ECO_METRIC_8280" hidden="1">"c8280"</definedName>
    <definedName name="IQ_ECO_METRIC_8282" hidden="1">"c8282"</definedName>
    <definedName name="IQ_ECO_METRIC_8283" hidden="1">"c8283"</definedName>
    <definedName name="IQ_ECO_METRIC_8284" hidden="1">"c8284"</definedName>
    <definedName name="IQ_ECO_METRIC_8285" hidden="1">"c8285"</definedName>
    <definedName name="IQ_ECO_METRIC_8286" hidden="1">"c8286"</definedName>
    <definedName name="IQ_ECO_METRIC_8287" hidden="1">"c8287"</definedName>
    <definedName name="IQ_ECO_METRIC_8288" hidden="1">"c8288"</definedName>
    <definedName name="IQ_ECO_METRIC_8289" hidden="1">"c8289"</definedName>
    <definedName name="IQ_ECO_METRIC_8290" hidden="1">"c8290"</definedName>
    <definedName name="IQ_ECO_METRIC_8291" hidden="1">"c8291"</definedName>
    <definedName name="IQ_ECO_METRIC_8292" hidden="1">"c8292"</definedName>
    <definedName name="IQ_ECO_METRIC_8293" hidden="1">"c8293"</definedName>
    <definedName name="IQ_ECO_METRIC_8294" hidden="1">"c8294"</definedName>
    <definedName name="IQ_ECO_METRIC_8295" hidden="1">"c8295"</definedName>
    <definedName name="IQ_ECO_METRIC_8296" hidden="1">"c8296"</definedName>
    <definedName name="IQ_ECO_METRIC_8297" hidden="1">"c8297"</definedName>
    <definedName name="IQ_ECO_METRIC_8298" hidden="1">"c8298"</definedName>
    <definedName name="IQ_ECO_METRIC_8299" hidden="1">"c8299"</definedName>
    <definedName name="IQ_ECO_METRIC_8300" hidden="1">"c8300"</definedName>
    <definedName name="IQ_ECO_METRIC_8301" hidden="1">"c8301"</definedName>
    <definedName name="IQ_ECO_METRIC_8302" hidden="1">"c8302"</definedName>
    <definedName name="IQ_ECO_METRIC_8303" hidden="1">"c8303"</definedName>
    <definedName name="IQ_ECO_METRIC_8304" hidden="1">"c8304"</definedName>
    <definedName name="IQ_ECO_METRIC_8305" hidden="1">"c8305"</definedName>
    <definedName name="IQ_ECO_METRIC_8306" hidden="1">"c8306"</definedName>
    <definedName name="IQ_ECO_METRIC_8307" hidden="1">"c8307"</definedName>
    <definedName name="IQ_ECO_METRIC_8308" hidden="1">"c8308"</definedName>
    <definedName name="IQ_ECO_METRIC_8309" hidden="1">"c8309"</definedName>
    <definedName name="IQ_ECO_METRIC_8310" hidden="1">"c8310"</definedName>
    <definedName name="IQ_ECO_METRIC_8311" hidden="1">"c8311"</definedName>
    <definedName name="IQ_ECO_METRIC_8312" hidden="1">"c8312"</definedName>
    <definedName name="IQ_ECO_METRIC_8314" hidden="1">"c8314"</definedName>
    <definedName name="IQ_ECO_METRIC_8315" hidden="1">"c8315"</definedName>
    <definedName name="IQ_ECO_METRIC_8316" hidden="1">"c8316"</definedName>
    <definedName name="IQ_ECO_METRIC_8317" hidden="1">"c8317"</definedName>
    <definedName name="IQ_ECO_METRIC_8318" hidden="1">"c8318"</definedName>
    <definedName name="IQ_ECO_METRIC_8320" hidden="1">"c8320"</definedName>
    <definedName name="IQ_ECO_METRIC_8321" hidden="1">"c8321"</definedName>
    <definedName name="IQ_ECO_METRIC_8322" hidden="1">"c8322"</definedName>
    <definedName name="IQ_ECO_METRIC_8323" hidden="1">"c8323"</definedName>
    <definedName name="IQ_ECO_METRIC_8324" hidden="1">"c8324"</definedName>
    <definedName name="IQ_ECO_METRIC_8325" hidden="1">"c8325"</definedName>
    <definedName name="IQ_ECO_METRIC_8326" hidden="1">"c8326"</definedName>
    <definedName name="IQ_ECO_METRIC_8327" hidden="1">"c8327"</definedName>
    <definedName name="IQ_ECO_METRIC_8328" hidden="1">"c8328"</definedName>
    <definedName name="IQ_ECO_METRIC_8329" hidden="1">"c8329"</definedName>
    <definedName name="IQ_ECO_METRIC_8330" hidden="1">"c8330"</definedName>
    <definedName name="IQ_ECO_METRIC_8331" hidden="1">"c8331"</definedName>
    <definedName name="IQ_ECO_METRIC_8332" hidden="1">"c8332"</definedName>
    <definedName name="IQ_ECO_METRIC_8333" hidden="1">"c8333"</definedName>
    <definedName name="IQ_ECO_METRIC_8335" hidden="1">"c8335"</definedName>
    <definedName name="IQ_ECO_METRIC_8336" hidden="1">"c8336"</definedName>
    <definedName name="IQ_ECO_METRIC_8337" hidden="1">"c8337"</definedName>
    <definedName name="IQ_ECO_METRIC_8338" hidden="1">"c8338"</definedName>
    <definedName name="IQ_ECO_METRIC_8339" hidden="1">"c8339"</definedName>
    <definedName name="IQ_ECO_METRIC_8340" hidden="1">"c8340"</definedName>
    <definedName name="IQ_ECO_METRIC_8341" hidden="1">"c8341"</definedName>
    <definedName name="IQ_ECO_METRIC_8343" hidden="1">"c8343"</definedName>
    <definedName name="IQ_ECO_METRIC_8344" hidden="1">"c8344"</definedName>
    <definedName name="IQ_ECO_METRIC_8345" hidden="1">"c8345"</definedName>
    <definedName name="IQ_ECO_METRIC_8346" hidden="1">"c8346"</definedName>
    <definedName name="IQ_ECO_METRIC_8347" hidden="1">"c8347"</definedName>
    <definedName name="IQ_ECO_METRIC_8348" hidden="1">"c8348"</definedName>
    <definedName name="IQ_ECO_METRIC_8349" hidden="1">"c8349"</definedName>
    <definedName name="IQ_ECO_METRIC_8350" hidden="1">"c8350"</definedName>
    <definedName name="IQ_ECO_METRIC_8352" hidden="1">"c8352"</definedName>
    <definedName name="IQ_ECO_METRIC_8353" hidden="1">"c8353"</definedName>
    <definedName name="IQ_ECO_METRIC_8354" hidden="1">"c8354"</definedName>
    <definedName name="IQ_ECO_METRIC_8355" hidden="1">"c8355"</definedName>
    <definedName name="IQ_ECO_METRIC_8356" hidden="1">"c8356"</definedName>
    <definedName name="IQ_ECO_METRIC_8357" hidden="1">"c8357"</definedName>
    <definedName name="IQ_ECO_METRIC_8358" hidden="1">"c8358"</definedName>
    <definedName name="IQ_ECO_METRIC_8359" hidden="1">"c8359"</definedName>
    <definedName name="IQ_ECO_METRIC_8360" hidden="1">"c8360"</definedName>
    <definedName name="IQ_ECO_METRIC_8361" hidden="1">"c8361"</definedName>
    <definedName name="IQ_ECO_METRIC_8362" hidden="1">"c8362"</definedName>
    <definedName name="IQ_ECO_METRIC_8363" hidden="1">"c8363"</definedName>
    <definedName name="IQ_ECO_METRIC_8367" hidden="1">"c8367"</definedName>
    <definedName name="IQ_ECO_METRIC_8368" hidden="1">"c8368"</definedName>
    <definedName name="IQ_ECO_METRIC_8369" hidden="1">"c8369"</definedName>
    <definedName name="IQ_ECO_METRIC_8370" hidden="1">"c8370"</definedName>
    <definedName name="IQ_ECO_METRIC_8371" hidden="1">"c8371"</definedName>
    <definedName name="IQ_ECO_METRIC_8372" hidden="1">"c8372"</definedName>
    <definedName name="IQ_ECO_METRIC_8373" hidden="1">"c8373"</definedName>
    <definedName name="IQ_ECO_METRIC_8374" hidden="1">"c8374"</definedName>
    <definedName name="IQ_ECO_METRIC_8375" hidden="1">"c8375"</definedName>
    <definedName name="IQ_ECO_METRIC_8376" hidden="1">"c8376"</definedName>
    <definedName name="IQ_ECO_METRIC_8377" hidden="1">"c8377"</definedName>
    <definedName name="IQ_ECO_METRIC_8380" hidden="1">"c8380"</definedName>
    <definedName name="IQ_ECO_METRIC_8381" hidden="1">"c8381"</definedName>
    <definedName name="IQ_ECO_METRIC_8382" hidden="1">"c8382"</definedName>
    <definedName name="IQ_ECO_METRIC_8383" hidden="1">"c8383"</definedName>
    <definedName name="IQ_ECO_METRIC_8384" hidden="1">"c8384"</definedName>
    <definedName name="IQ_ECO_METRIC_8385" hidden="1">"c8385"</definedName>
    <definedName name="IQ_ECO_METRIC_8387" hidden="1">"c8387"</definedName>
    <definedName name="IQ_ECO_METRIC_8388" hidden="1">"c8388"</definedName>
    <definedName name="IQ_ECO_METRIC_8389" hidden="1">"c8389"</definedName>
    <definedName name="IQ_ECO_METRIC_8390" hidden="1">"c8390"</definedName>
    <definedName name="IQ_ECO_METRIC_8391" hidden="1">"c8391"</definedName>
    <definedName name="IQ_ECO_METRIC_8392" hidden="1">"c8392"</definedName>
    <definedName name="IQ_ECO_METRIC_8393" hidden="1">"c8393"</definedName>
    <definedName name="IQ_ECO_METRIC_8394" hidden="1">"c8394"</definedName>
    <definedName name="IQ_ECO_METRIC_8395" hidden="1">"c8395"</definedName>
    <definedName name="IQ_ECO_METRIC_8396" hidden="1">"c8396"</definedName>
    <definedName name="IQ_ECO_METRIC_8397" hidden="1">"c8397"</definedName>
    <definedName name="IQ_ECO_METRIC_8398" hidden="1">"c8398"</definedName>
    <definedName name="IQ_ECO_METRIC_8399" hidden="1">"c8399"</definedName>
    <definedName name="IQ_ECO_METRIC_8400" hidden="1">"c8400"</definedName>
    <definedName name="IQ_ECO_METRIC_8401" hidden="1">"c8401"</definedName>
    <definedName name="IQ_ECO_METRIC_8402" hidden="1">"c8402"</definedName>
    <definedName name="IQ_ECO_METRIC_8403" hidden="1">"c8403"</definedName>
    <definedName name="IQ_ECO_METRIC_8404" hidden="1">"c8404"</definedName>
    <definedName name="IQ_ECO_METRIC_8405" hidden="1">"c8405"</definedName>
    <definedName name="IQ_ECO_METRIC_8406" hidden="1">"c8406"</definedName>
    <definedName name="IQ_ECO_METRIC_8407" hidden="1">"c8407"</definedName>
    <definedName name="IQ_ECO_METRIC_8408" hidden="1">"c8408"</definedName>
    <definedName name="IQ_ECO_METRIC_8409" hidden="1">"c8409"</definedName>
    <definedName name="IQ_ECO_METRIC_8410" hidden="1">"c8410"</definedName>
    <definedName name="IQ_ECO_METRIC_8411" hidden="1">"c8411"</definedName>
    <definedName name="IQ_ECO_METRIC_8412" hidden="1">"c8412"</definedName>
    <definedName name="IQ_ECO_METRIC_8413" hidden="1">"c8413"</definedName>
    <definedName name="IQ_ECO_METRIC_8414" hidden="1">"c8414"</definedName>
    <definedName name="IQ_ECO_METRIC_8415" hidden="1">"c8415"</definedName>
    <definedName name="IQ_ECO_METRIC_8416" hidden="1">"c8416"</definedName>
    <definedName name="IQ_ECO_METRIC_8417" hidden="1">"c8417"</definedName>
    <definedName name="IQ_ECO_METRIC_8418" hidden="1">"c8418"</definedName>
    <definedName name="IQ_ECO_METRIC_8419" hidden="1">"c8419"</definedName>
    <definedName name="IQ_ECO_METRIC_8420" hidden="1">"c8420"</definedName>
    <definedName name="IQ_ECO_METRIC_8421" hidden="1">"c8421"</definedName>
    <definedName name="IQ_ECO_METRIC_8422" hidden="1">"c8422"</definedName>
    <definedName name="IQ_ECO_METRIC_8423" hidden="1">"c8423"</definedName>
    <definedName name="IQ_ECO_METRIC_8424" hidden="1">"c8424"</definedName>
    <definedName name="IQ_ECO_METRIC_8425" hidden="1">"c8425"</definedName>
    <definedName name="IQ_ECO_METRIC_8426" hidden="1">"c8426"</definedName>
    <definedName name="IQ_ECO_METRIC_8427" hidden="1">"c8427"</definedName>
    <definedName name="IQ_ECO_METRIC_8428" hidden="1">"c8428"</definedName>
    <definedName name="IQ_ECO_METRIC_8429" hidden="1">"c8429"</definedName>
    <definedName name="IQ_ECO_METRIC_8430" hidden="1">"c8430"</definedName>
    <definedName name="IQ_ECO_METRIC_8431" hidden="1">"c8431"</definedName>
    <definedName name="IQ_ECO_METRIC_8432" hidden="1">"c8432"</definedName>
    <definedName name="IQ_ECO_METRIC_8433" hidden="1">"c8433"</definedName>
    <definedName name="IQ_ECO_METRIC_8434" hidden="1">"c8434"</definedName>
    <definedName name="IQ_ECO_METRIC_8435" hidden="1">"c8435"</definedName>
    <definedName name="IQ_ECO_METRIC_8436" hidden="1">"c8436"</definedName>
    <definedName name="IQ_ECO_METRIC_8437" hidden="1">"c8437"</definedName>
    <definedName name="IQ_ECO_METRIC_8440" hidden="1">"c8440"</definedName>
    <definedName name="IQ_ECO_METRIC_8441" hidden="1">"c8441"</definedName>
    <definedName name="IQ_ECO_METRIC_8442" hidden="1">"c8442"</definedName>
    <definedName name="IQ_ECO_METRIC_8443" hidden="1">"c8443"</definedName>
    <definedName name="IQ_ECO_METRIC_8444" hidden="1">"c8444"</definedName>
    <definedName name="IQ_ECO_METRIC_8445" hidden="1">"c8445"</definedName>
    <definedName name="IQ_ECO_METRIC_8446" hidden="1">"c8446"</definedName>
    <definedName name="IQ_ECO_METRIC_8447" hidden="1">"c8447"</definedName>
    <definedName name="IQ_ECO_METRIC_8448" hidden="1">"c8448"</definedName>
    <definedName name="IQ_ECO_METRIC_8450" hidden="1">"c8450"</definedName>
    <definedName name="IQ_ECO_METRIC_8451" hidden="1">"c8451"</definedName>
    <definedName name="IQ_ECO_METRIC_8452" hidden="1">"c8452"</definedName>
    <definedName name="IQ_ECO_METRIC_8453" hidden="1">"c8453"</definedName>
    <definedName name="IQ_ECO_METRIC_8454" hidden="1">"c8454"</definedName>
    <definedName name="IQ_ECO_METRIC_8455" hidden="1">"c8455"</definedName>
    <definedName name="IQ_ECO_METRIC_8456" hidden="1">"c8456"</definedName>
    <definedName name="IQ_ECO_METRIC_8457" hidden="1">"c8457"</definedName>
    <definedName name="IQ_ECO_METRIC_8458" hidden="1">"c8458"</definedName>
    <definedName name="IQ_ECO_METRIC_8459" hidden="1">"c8459"</definedName>
    <definedName name="IQ_ECO_METRIC_8460" hidden="1">"c8460"</definedName>
    <definedName name="IQ_ECO_METRIC_8461" hidden="1">"c8461"</definedName>
    <definedName name="IQ_ECO_METRIC_8462" hidden="1">"c8462"</definedName>
    <definedName name="IQ_ECO_METRIC_8463" hidden="1">"c8463"</definedName>
    <definedName name="IQ_ECO_METRIC_8464" hidden="1">"c8464"</definedName>
    <definedName name="IQ_ECO_METRIC_8465" hidden="1">"c8465"</definedName>
    <definedName name="IQ_ECO_METRIC_8466" hidden="1">"c8466"</definedName>
    <definedName name="IQ_ECO_METRIC_8468" hidden="1">"c8468"</definedName>
    <definedName name="IQ_ECO_METRIC_8469" hidden="1">"c8469"</definedName>
    <definedName name="IQ_ECO_METRIC_8470" hidden="1">"c8470"</definedName>
    <definedName name="IQ_ECO_METRIC_8472" hidden="1">"c8472"</definedName>
    <definedName name="IQ_ECO_METRIC_8473" hidden="1">"c8473"</definedName>
    <definedName name="IQ_ECO_METRIC_8474" hidden="1">"c8474"</definedName>
    <definedName name="IQ_ECO_METRIC_8476" hidden="1">"c8476"</definedName>
    <definedName name="IQ_ECO_METRIC_8477" hidden="1">"c8477"</definedName>
    <definedName name="IQ_ECO_METRIC_8478" hidden="1">"c8478"</definedName>
    <definedName name="IQ_ECO_METRIC_8479" hidden="1">"c8479"</definedName>
    <definedName name="IQ_ECO_METRIC_8480" hidden="1">"c8480"</definedName>
    <definedName name="IQ_ECO_METRIC_8481" hidden="1">"c8481"</definedName>
    <definedName name="IQ_ECO_METRIC_8482" hidden="1">"c8482"</definedName>
    <definedName name="IQ_ECO_METRIC_8483" hidden="1">"c8483"</definedName>
    <definedName name="IQ_ECO_METRIC_8484" hidden="1">"c8484"</definedName>
    <definedName name="IQ_ECO_METRIC_8485" hidden="1">"c8485"</definedName>
    <definedName name="IQ_ECO_METRIC_8486" hidden="1">"c8486"</definedName>
    <definedName name="IQ_ECO_METRIC_8487" hidden="1">"c8487"</definedName>
    <definedName name="IQ_ECO_METRIC_8488" hidden="1">"c8488"</definedName>
    <definedName name="IQ_ECO_METRIC_8489" hidden="1">"c8489"</definedName>
    <definedName name="IQ_ECO_METRIC_8490" hidden="1">"c8490"</definedName>
    <definedName name="IQ_ECO_METRIC_8491" hidden="1">"c8491"</definedName>
    <definedName name="IQ_ECO_METRIC_8492" hidden="1">"c8492"</definedName>
    <definedName name="IQ_ECO_METRIC_8493" hidden="1">"c8493"</definedName>
    <definedName name="IQ_ECO_METRIC_8494" hidden="1">"c8494"</definedName>
    <definedName name="IQ_ECO_METRIC_8495" hidden="1">"c8495"</definedName>
    <definedName name="IQ_ECO_METRIC_8496" hidden="1">"c8496"</definedName>
    <definedName name="IQ_ECO_METRIC_8497" hidden="1">"c8497"</definedName>
    <definedName name="IQ_ECO_METRIC_8498" hidden="1">"c8498"</definedName>
    <definedName name="IQ_ECO_METRIC_8499" hidden="1">"c8499"</definedName>
    <definedName name="IQ_ECO_METRIC_8500" hidden="1">"c8500"</definedName>
    <definedName name="IQ_ECO_METRIC_8502" hidden="1">"c8502"</definedName>
    <definedName name="IQ_ECO_METRIC_8503" hidden="1">"c8503"</definedName>
    <definedName name="IQ_ECO_METRIC_8504" hidden="1">"c8504"</definedName>
    <definedName name="IQ_ECO_METRIC_8505" hidden="1">"c8505"</definedName>
    <definedName name="IQ_ECO_METRIC_8506" hidden="1">"c8506"</definedName>
    <definedName name="IQ_ECO_METRIC_8507" hidden="1">"c8507"</definedName>
    <definedName name="IQ_ECO_METRIC_8508" hidden="1">"c8508"</definedName>
    <definedName name="IQ_ECO_METRIC_8509" hidden="1">"c8509"</definedName>
    <definedName name="IQ_ECO_METRIC_8510" hidden="1">"c8510"</definedName>
    <definedName name="IQ_ECO_METRIC_8511" hidden="1">"c8511"</definedName>
    <definedName name="IQ_ECO_METRIC_8512" hidden="1">"c8512"</definedName>
    <definedName name="IQ_ECO_METRIC_8513" hidden="1">"c8513"</definedName>
    <definedName name="IQ_ECO_METRIC_8514" hidden="1">"c8514"</definedName>
    <definedName name="IQ_ECO_METRIC_8515" hidden="1">"c8515"</definedName>
    <definedName name="IQ_ECO_METRIC_8516" hidden="1">"c8516"</definedName>
    <definedName name="IQ_ECO_METRIC_8517" hidden="1">"c8517"</definedName>
    <definedName name="IQ_ECO_METRIC_8518" hidden="1">"c8518"</definedName>
    <definedName name="IQ_ECO_METRIC_8519" hidden="1">"c8519"</definedName>
    <definedName name="IQ_ECO_METRIC_8520" hidden="1">"c8520"</definedName>
    <definedName name="IQ_ECO_METRIC_8521" hidden="1">"c8521"</definedName>
    <definedName name="IQ_ECO_METRIC_8522" hidden="1">"c8522"</definedName>
    <definedName name="IQ_ECO_METRIC_8523" hidden="1">"c8523"</definedName>
    <definedName name="IQ_ECO_METRIC_8524" hidden="1">"c8524"</definedName>
    <definedName name="IQ_ECO_METRIC_8525" hidden="1">"c8525"</definedName>
    <definedName name="IQ_ECO_METRIC_8526" hidden="1">"c8526"</definedName>
    <definedName name="IQ_ECO_METRIC_8527" hidden="1">"c8527"</definedName>
    <definedName name="IQ_ECO_METRIC_8528" hidden="1">"c8528"</definedName>
    <definedName name="IQ_ECO_METRIC_8529" hidden="1">"c8529"</definedName>
    <definedName name="IQ_ECO_METRIC_8530" hidden="1">"c8530"</definedName>
    <definedName name="IQ_ECO_METRIC_8531" hidden="1">"c8531"</definedName>
    <definedName name="IQ_ECO_METRIC_8532" hidden="1">"c8532"</definedName>
    <definedName name="IQ_ECO_METRIC_8534" hidden="1">"c8534"</definedName>
    <definedName name="IQ_ECO_METRIC_8535" hidden="1">"c8535"</definedName>
    <definedName name="IQ_ECO_METRIC_8536" hidden="1">"c8536"</definedName>
    <definedName name="IQ_ECO_METRIC_8537" hidden="1">"c8537"</definedName>
    <definedName name="IQ_ECO_METRIC_8538" hidden="1">"c8538"</definedName>
    <definedName name="IQ_ECO_METRIC_8540" hidden="1">"c8540"</definedName>
    <definedName name="IQ_ECO_METRIC_8541" hidden="1">"c8541"</definedName>
    <definedName name="IQ_ECO_METRIC_8543" hidden="1">"c8543"</definedName>
    <definedName name="IQ_ECO_METRIC_8544" hidden="1">"c8544"</definedName>
    <definedName name="IQ_ECO_METRIC_8545" hidden="1">"c8545"</definedName>
    <definedName name="IQ_ECO_METRIC_8546" hidden="1">"c8546"</definedName>
    <definedName name="IQ_ECO_METRIC_8547" hidden="1">"c8547"</definedName>
    <definedName name="IQ_ECO_METRIC_8548" hidden="1">"c8548"</definedName>
    <definedName name="IQ_ECO_METRIC_8549" hidden="1">"c8549"</definedName>
    <definedName name="IQ_ECO_METRIC_8550" hidden="1">"c8550"</definedName>
    <definedName name="IQ_ECO_METRIC_8555" hidden="1">"c8555"</definedName>
    <definedName name="IQ_ECO_METRIC_8556" hidden="1">"c8556"</definedName>
    <definedName name="IQ_ECO_METRIC_8557" hidden="1">"c8557"</definedName>
    <definedName name="IQ_ECO_METRIC_8558" hidden="1">"c8558"</definedName>
    <definedName name="IQ_ECO_METRIC_8559" hidden="1">"c8559"</definedName>
    <definedName name="IQ_ECO_METRIC_8560" hidden="1">"c8560"</definedName>
    <definedName name="IQ_ECO_METRIC_8561" hidden="1">"c8561"</definedName>
    <definedName name="IQ_ECO_METRIC_8565" hidden="1">"c8565"</definedName>
    <definedName name="IQ_ECO_METRIC_8567" hidden="1">"c8567"</definedName>
    <definedName name="IQ_ECO_METRIC_8568" hidden="1">"c8568"</definedName>
    <definedName name="IQ_ECO_METRIC_8569" hidden="1">"c8569"</definedName>
    <definedName name="IQ_EPS_PRIMARY_EST" hidden="1">"c2226"</definedName>
    <definedName name="IQ_EPS_PRIMARY_HIGH_EST" hidden="1">"c2228"</definedName>
    <definedName name="IQ_EPS_PRIMARY_LOW_EST" hidden="1">"c2229"</definedName>
    <definedName name="IQ_EPS_PRIMARY_MEDIAN_EST" hidden="1">"c2227"</definedName>
    <definedName name="IQ_EPS_PRIMARY_NUM_EST" hidden="1">"c2230"</definedName>
    <definedName name="IQ_EPS_PRIMARY_STDDEV_EST" hidden="1">"c2231"</definedName>
    <definedName name="IQ_EST_ACT_BV_REUT" hidden="1">"c5409"</definedName>
    <definedName name="IQ_EST_ACT_BV_THOM" hidden="1">"c5153"</definedName>
    <definedName name="IQ_EST_ACT_EPS_PRIMARY" hidden="1">"c2232"</definedName>
    <definedName name="IQ_EST_ACT_FFO_SHARE_SHARE_REUT" hidden="1">"c3843"</definedName>
    <definedName name="IQ_EST_ACT_NI_GW" hidden="1">"c1729"</definedName>
    <definedName name="IQ_EST_ACT_NI_GW_THOM" hidden="1">"c5139"</definedName>
    <definedName name="IQ_EST_BV_DIFF_CIQ" hidden="1">"c4765"</definedName>
    <definedName name="IQ_EST_BV_DIFF_REUT" hidden="1">"c5433"</definedName>
    <definedName name="IQ_EST_BV_DIFF_THOM" hidden="1">"c5204"</definedName>
    <definedName name="IQ_EST_BV_SURPRISE_PERCENT_CIQ" hidden="1">"c4766"</definedName>
    <definedName name="IQ_EST_BV_SURPRISE_PERCENT_REUT" hidden="1">"c5434"</definedName>
    <definedName name="IQ_EST_BV_SURPRISE_PERCENT_THOM" hidden="1">"c5205"</definedName>
    <definedName name="IQ_EST_FFO_SHARE_SHARE_DIFF_REUT" hidden="1">"c3890"</definedName>
    <definedName name="IQ_EST_FFO_SHARE_SHARE_SURPRISE_PERCENT_REUT" hidden="1">"c3891"</definedName>
    <definedName name="IQ_EST_NAV_SURPRISE_PERCENT" hidden="1">"c1896"</definedName>
    <definedName name="IQ_EST_NI_GW_DIFF" hidden="1">"c1887"</definedName>
    <definedName name="IQ_EST_NI_GW_DIFF_THOM" hidden="1">"c5200"</definedName>
    <definedName name="IQ_EST_NI_GW_SURPRISE_PERCENT" hidden="1">"c1888"</definedName>
    <definedName name="IQ_EST_NI_GW_SURPRISE_PERCENT_THOM" hidden="1">"c5201"</definedName>
    <definedName name="IQ_EST_REUT_ACT_CAPEX" hidden="1">"c3975"</definedName>
    <definedName name="IQ_EVAL_DATE" hidden="1">"c2180"</definedName>
    <definedName name="IQ_EXP_RETTRN_PENSION_FOREIGN" hidden="1">"c408"</definedName>
    <definedName name="IQ_EXTRA_ACC_ATEMS_BR" hidden="1">"c412"</definedName>
    <definedName name="IQ_FFO_ADJ_EST_CIQ" hidden="1">"c4959"</definedName>
    <definedName name="IQ_FFO_ADJ_HIGH_EST_CIQ" hidden="1">"c4962"</definedName>
    <definedName name="IQ_FFO_ADJ_LOW_EST_CIQ" hidden="1">"c4963"</definedName>
    <definedName name="IQ_FFO_ADJ_MEDIAN_EST_CIQ" hidden="1">"c4964"</definedName>
    <definedName name="IQ_FFO_ADJ_NUM_EST_CIQ" hidden="1">"c4965"</definedName>
    <definedName name="IQ_FFO_ADJ_STDDEV_EST_CIQ" hidden="1">"c4966"</definedName>
    <definedName name="IQ_FFO_EST_CIQ" hidden="1">"c4970"</definedName>
    <definedName name="IQ_FFO_HIGH_EST_CIQ" hidden="1">"c4977"</definedName>
    <definedName name="IQ_FFO_LOW_EST_CIQ" hidden="1">"c4978"</definedName>
    <definedName name="IQ_FFO_MEDIAN_EST_CIQ" hidden="1">"c4979"</definedName>
    <definedName name="IQ_FFO_NUM_EST_CIQ" hidden="1">"c4980"</definedName>
    <definedName name="IQ_FFO_SHARE_SHARE_EST_REUT" hidden="1">"c3837"</definedName>
    <definedName name="IQ_FFO_SHARE_SHARE_HIGH_EST_REUT" hidden="1">"c3839"</definedName>
    <definedName name="IQ_FFO_SHARE_SHARE_LOW_EST_REUT" hidden="1">"c3840"</definedName>
    <definedName name="IQ_FFO_SHARE_SHARE_MEDIAN_EST_REUT" hidden="1">"c3838"</definedName>
    <definedName name="IQ_FFO_SHARE_SHARE_NUM_EST_REUT" hidden="1">"c3841"</definedName>
    <definedName name="IQ_FFO_SHARE_SHARE_STDDEV_EST_REUT" hidden="1">"c3842"</definedName>
    <definedName name="IQ_FFO_STDDEV_EST_CIQ" hidden="1">"c4981"</definedName>
    <definedName name="IQ_FHLB_DUE_NEXTVFIVE" hidden="1">"c2085"</definedName>
    <definedName name="IQ_FII_12M_RETURN" hidden="1">"c25807"</definedName>
    <definedName name="IQ_FII_3M_RETURN" hidden="1">"c25808"</definedName>
    <definedName name="IQ_FII_6M_RETURN" hidden="1">"c25809"</definedName>
    <definedName name="IQ_FII_AVGBIDSPREAD" hidden="1">"c25820"</definedName>
    <definedName name="IQ_FII_CONVEX" hidden="1">"c25799"</definedName>
    <definedName name="IQ_FII_COUPON" hidden="1">"c25800"</definedName>
    <definedName name="IQ_FII_DAILY_RETURN" hidden="1">"c25810"</definedName>
    <definedName name="IQ_FII_DURTW" hidden="1">"c25802"</definedName>
    <definedName name="IQ_FII_EXCESS_RETURN" hidden="1">"c25819"</definedName>
    <definedName name="IQ_FII_INDEXPRICE" hidden="1">"c25806"</definedName>
    <definedName name="IQ_FII_MATURITY" hidden="1">"c25804"</definedName>
    <definedName name="IQ_FII_MODDUR" hidden="1">"c25801"</definedName>
    <definedName name="IQ_FII_MTD_RETURN_COUPON" hidden="1">"c25813"</definedName>
    <definedName name="IQ_FII_MTD_RETURN_CURRENCY" hidden="1">"c25814"</definedName>
    <definedName name="IQ_FII_MTD_RETURN_PAYDOWN" hidden="1">"c25815"</definedName>
    <definedName name="IQ_FII_MTD_RETURN_PRICE" hidden="1">"c25816"</definedName>
    <definedName name="IQ_FII_MTD_RETURN_TOTAL" hidden="1">"c25812"</definedName>
    <definedName name="IQ_FII_MV" hidden="1">"c25803"</definedName>
    <definedName name="IQ_FII_NUMISSUE" hidden="1">"c25805"</definedName>
    <definedName name="IQ_FII_OAS" hidden="1">"c25798"</definedName>
    <definedName name="IQ_FII_RETURN_INCEPTION" hidden="1">"c25811"</definedName>
    <definedName name="IQ_FII_YTD_RETURN" hidden="1">"c25817"</definedName>
    <definedName name="IQ_FII_YTW" hidden="1">"c25818"</definedName>
    <definedName name="IQ_FIRST_INT_DATE" hidden="1">"c2186"</definedName>
    <definedName name="IQ_FIVE_PERCENT_AMOUNT" hidden="1">"c240"</definedName>
    <definedName name="IQ_FIVEPERCENT_OWNER" hidden="1">"c239"</definedName>
    <definedName name="IQ_FLOAT" hidden="1">"c225"</definedName>
    <definedName name="IQ_FOREIGN_BRANCHES_US_BANKS_LOANS_FDIC" hidden="1">"c6438"</definedName>
    <definedName name="IQ_GROSS_SPRD" hidden="1">"c2155"</definedName>
    <definedName name="IQ_HG_REV_OTHER_CASINO" hidden="1">"c8721"</definedName>
    <definedName name="IQ_HG_REV_OTHER_HOTEL_MOTEL" hidden="1">"c8731"</definedName>
    <definedName name="IQ_HG_REV_TOTAL_CASINO_GAMING" hidden="1">"c8723"</definedName>
    <definedName name="IQ_HG_REV_TOTAL_HOTEL_MOTEL" hidden="1">"c8732"</definedName>
    <definedName name="IQ_INDEX_PROVIDED_DIVIDEND" hidden="1">"c19252"</definedName>
    <definedName name="IQ_INDEXCONSTITUENT_CLOSEPRICE" hidden="1">"c19241"</definedName>
    <definedName name="IQ_INSIDER_3MTH_BOUGHT" hidden="1">"c1534"</definedName>
    <definedName name="IQ_INSIDER_3MTH_NET" hidden="1">"c1535"</definedName>
    <definedName name="IQ_INSIDER_3MTH_SOLD" hidden="1">"c1533"</definedName>
    <definedName name="IQ_INSIDER_6MTH_BOUGHT" hidden="1">"c1537"</definedName>
    <definedName name="IQ_INSIDER_6MTH_NET" hidden="1">"c1538"</definedName>
    <definedName name="IQ_INSIDER_6MTH_SOLD" hidden="1">"c1536"</definedName>
    <definedName name="IQ_INSIDER_AMOUNT" hidden="1">"c238"</definedName>
    <definedName name="IQ_INSTITUTIONAL_AMOUNT" hidden="1">"c236"</definedName>
    <definedName name="IQ_INTEL_EPS_EST" hidden="1">"c24729"</definedName>
    <definedName name="IQ_ISSUE_CURRENCY" hidden="1">"c2156"</definedName>
    <definedName name="IQ_ISSUE_NAME" hidden="1">"c2142"</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LAST_PMT_DATE" hidden="1">"c2188"</definedName>
    <definedName name="IQ_MACRO_SURVEY_CONSUMER_SENTIMENT" hidden="1">"c20808"</definedName>
    <definedName name="IQ_MAKE_WHOLE_END_DATE" hidden="1">"c2493"</definedName>
    <definedName name="IQ_MAKE_WHOLE_SPREAD" hidden="1">"c2494"</definedName>
    <definedName name="IQ_MAKE_WHOLE_START_DATE" hidden="1">"c2492"</definedName>
    <definedName name="IQ_MATURITY_DATE" hidden="1">"c2146"</definedName>
    <definedName name="IQ_MC_GA_MARGIN" hidden="1">"c9930"</definedName>
    <definedName name="IQ_MC_GA_OPERATING_REV" hidden="1">"c9929"</definedName>
    <definedName name="IQ_MC_MEDICAL_EXPENSE_RATIO" hidden="1">"c9927"</definedName>
    <definedName name="IQ_MC_SGA_MARGIN" hidden="1">"c9932"</definedName>
    <definedName name="IQ_MC_SGA_OPERATING_REV" hidden="1">"c9931"</definedName>
    <definedName name="IQ_MTD" hidden="1">800000</definedName>
    <definedName name="IQ_NAMES_REVISION_DATE__1" hidden="1">43452.5912615741</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I_GW_EST" hidden="1">"c1723"</definedName>
    <definedName name="IQ_NI_GW_EST_THOM" hidden="1">"c5133"</definedName>
    <definedName name="IQ_NI_GW_HIGH_EST" hidden="1">"c1725"</definedName>
    <definedName name="IQ_NI_GW_HIGH_EST_THOM" hidden="1">"c5135"</definedName>
    <definedName name="IQ_NI_GW_LOW_EST" hidden="1">"c1726"</definedName>
    <definedName name="IQ_NI_GW_LOW_EST_THOM" hidden="1">"c5136"</definedName>
    <definedName name="IQ_NI_GW_MEDIAN_EST" hidden="1">"c1724"</definedName>
    <definedName name="IQ_NI_GW_MEDIAN_EST_THOM" hidden="1">"c5134"</definedName>
    <definedName name="IQ_NI_GW_NUM_EST" hidden="1">"c1727"</definedName>
    <definedName name="IQ_NI_GW_NUM_EST_THOM" hidden="1">"c5137"</definedName>
    <definedName name="IQ_NI_GW_STDDEV_EST" hidden="1">"c1728"</definedName>
    <definedName name="IQ_NI_GW_STDDEV_EST_THOM" hidden="1">"c5138"</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DAILY_PRDUCTION_GROWTH_GAS" hidden="1">"c10073"</definedName>
    <definedName name="IQ_OG_DAILY_PRDUCTION_GROWTH_GAS_EQUIVALENT" hidden="1">"c10076"</definedName>
    <definedName name="IQ_OG_DAILY_PRDUCTION_GROWTH_NGL" hidden="1">"c10074"</definedName>
    <definedName name="IQ_OG_DAILY_PRDUCTION_GROWTH_OIL" hidden="1">"c10072"</definedName>
    <definedName name="IQ_OG_DAILY_PRDUCTION_GROWTH_OIL_EQUIVALENT" hidden="1">"c10075"</definedName>
    <definedName name="IQ_OG_PRDUCTION_GROWTH_GAS" hidden="1">"c10067"</definedName>
    <definedName name="IQ_OG_PRDUCTION_GROWTH_GAS_EQUIVALENT" hidden="1">"c10070"</definedName>
    <definedName name="IQ_OG_PRDUCTION_GROWTH_NGL" hidden="1">"c10068"</definedName>
    <definedName name="IQ_OG_PRDUCTION_GROWTH_OIL" hidden="1">"c10066"</definedName>
    <definedName name="IQ_OG_PRDUCTION_GROWTH_OIL_EQUIVALENT" hidden="1">"c10069"</definedName>
    <definedName name="IQ_OG_PRDUCTION_GROWTH_TOAL" hidden="1">"c10071"</definedName>
    <definedName name="IQ_OTHER_MINING_REVENUE_COAL" hidden="1">"c15931"</definedName>
    <definedName name="IQ_OWNERSHIP" hidden="1">"c2160"</definedName>
    <definedName name="IQ_PERCENT_CHANGE_EST_FFO_SHARE_SHARE_12MONTHS" hidden="1">"c1828"</definedName>
    <definedName name="IQ_PERCENT_CHANGE_EST_FFO_SHARE_SHARE_12MONTHS_CIQ" hidden="1">"c3769"</definedName>
    <definedName name="IQ_PERCENT_CHANGE_EST_FFO_SHARE_SHARE_12MONTHS_REUT" hidden="1">"c3938"</definedName>
    <definedName name="IQ_PERCENT_CHANGE_EST_FFO_SHARE_SHARE_18MONTHS" hidden="1">"c1829"</definedName>
    <definedName name="IQ_PERCENT_CHANGE_EST_FFO_SHARE_SHARE_18MONTHS_CIQ" hidden="1">"c3770"</definedName>
    <definedName name="IQ_PERCENT_CHANGE_EST_FFO_SHARE_SHARE_18MONTHS_REUT" hidden="1">"c3939"</definedName>
    <definedName name="IQ_PERCENT_CHANGE_EST_FFO_SHARE_SHARE_3MONTHS" hidden="1">"c1825"</definedName>
    <definedName name="IQ_PERCENT_CHANGE_EST_FFO_SHARE_SHARE_3MONTHS_CIQ" hidden="1">"c3766"</definedName>
    <definedName name="IQ_PERCENT_CHANGE_EST_FFO_SHARE_SHARE_3MONTHS_REUT" hidden="1">"c3935"</definedName>
    <definedName name="IQ_PERCENT_CHANGE_EST_FFO_SHARE_SHARE_6MONTHS" hidden="1">"c1826"</definedName>
    <definedName name="IQ_PERCENT_CHANGE_EST_FFO_SHARE_SHARE_6MONTHS_CIQ" hidden="1">"c3767"</definedName>
    <definedName name="IQ_PERCENT_CHANGE_EST_FFO_SHARE_SHARE_6MONTHS_REUT" hidden="1">"c3936"</definedName>
    <definedName name="IQ_PERCENT_CHANGE_EST_FFO_SHARE_SHARE_9MONTHS" hidden="1">"c1827"</definedName>
    <definedName name="IQ_PERCENT_CHANGE_EST_FFO_SHARE_SHARE_9MONTHS_CIQ" hidden="1">"c3768"</definedName>
    <definedName name="IQ_PERCENT_CHANGE_EST_FFO_SHARE_SHARE_9MONTHS_REUT" hidden="1">"c3937"</definedName>
    <definedName name="IQ_PERCENT_CHANGE_EST_FFO_SHARE_SHARE_DAY" hidden="1">"c1822"</definedName>
    <definedName name="IQ_PERCENT_CHANGE_EST_FFO_SHARE_SHARE_DAY_CIQ" hidden="1">"c3764"</definedName>
    <definedName name="IQ_PERCENT_CHANGE_EST_FFO_SHARE_SHARE_DAY_REUT" hidden="1">"c3933"</definedName>
    <definedName name="IQ_PERCENT_CHANGE_EST_FFO_SHARE_SHARE_MONTH" hidden="1">"c1824"</definedName>
    <definedName name="IQ_PERCENT_CHANGE_EST_FFO_SHARE_SHARE_MONTH_CIQ" hidden="1">"c3765"</definedName>
    <definedName name="IQ_PERCENT_CHANGE_EST_FFO_SHARE_SHARE_MONTH_REUT" hidden="1">"c3934"</definedName>
    <definedName name="IQ_PERCENT_CHANGE_EST_FFO_SHARE_SHARE_WEEK" hidden="1">"c1823"</definedName>
    <definedName name="IQ_PERCENT_CHANGE_EST_FFO_SHARE_SHARE_WEEK_CIQ" hidden="1">"c3795"</definedName>
    <definedName name="IQ_PERCENT_CHANGE_EST_FFO_SHARE_SHARE_WEEK_REUT" hidden="1">"c3964"</definedName>
    <definedName name="IQ_PERCENT_FLOAT" hidden="1">"c227"</definedName>
    <definedName name="IQ_PERIODDATE_FDIC" hidden="1">"c13646"</definedName>
    <definedName name="IQ_PHARMBIO_NUMBER_PROD__APPROVED_DURING_PERIOD" hidden="1">"c10027"</definedName>
    <definedName name="IQ_PHARMBIO_NUMBER_PROD__CLINICAL_DEV" hidden="1">"c10022"</definedName>
    <definedName name="IQ_PHARMBIO_NUMBER_PROD__LAUNCHED_DURING_PERIOD" hidden="1">"c10028"</definedName>
    <definedName name="IQ_PHARMBIO_NUMBER_PROD__PHASE_I" hidden="1">"c10023"</definedName>
    <definedName name="IQ_PHARMBIO_NUMBER_PROD__PHASE_II" hidden="1">"c10024"</definedName>
    <definedName name="IQ_PHARMBIO_NUMBER_PROD__PHASE_III" hidden="1">"c10025"</definedName>
    <definedName name="IQ_PHARMBIO_NUMBER_PROD__PRE_CLINICAL_TRIALS" hidden="1">"c10021"</definedName>
    <definedName name="IQ_PHARMBIO_NUMBER_PROD__PRE_REGISTRATION" hidden="1">"c10026"</definedName>
    <definedName name="IQ_PHARMBIO_NUMBER_PROD__RESEARCH_DEV" hidden="1">"c10020"</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RINCIPAL_AMT" hidden="1">"c2157"</definedName>
    <definedName name="IQ_PUT_DATE_SCHEDULE" hidden="1">"c2483"</definedName>
    <definedName name="IQ_PUT_NOTIFICATION" hidden="1">"c2485"</definedName>
    <definedName name="IQ_PUT_PRICE_SCHEDULE" hidden="1">"c2484"</definedName>
    <definedName name="IQ_QTD" hidden="1">750000</definedName>
    <definedName name="IQ_REVISION_DATE__1" hidden="1">39111.4358564815</definedName>
    <definedName name="IQ_ROYALTY_REVENUE_COAL" hidden="1">"c15932"</definedName>
    <definedName name="IQ_SECURITY_LEVEL" hidden="1">"c2159"</definedName>
    <definedName name="IQ_SECURITY_NOTES" hidden="1">"c2202"</definedName>
    <definedName name="IQ_SECURITY_TYPE" hidden="1">"c2158"</definedName>
    <definedName name="IQ_SEMI_BACKLOG_UNITS" hidden="1">"c10005"</definedName>
    <definedName name="IQ_SEMI_BOOKINGS_AVG_PRICE" hidden="1">"c10002"</definedName>
    <definedName name="IQ_SEMI_BOOKINGS_UNITS" hidden="1">"c10001"</definedName>
    <definedName name="IQ_SEMI_BOOKINGS_VALUE" hidden="1">"c10003"</definedName>
    <definedName name="IQ_SEMI_BOOKINGS_VALUE_CHANGE" hidden="1">"c10004"</definedName>
    <definedName name="IQ_SHORT_INTEREST_VOLUME" hidden="1">"c228"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OUTLOOK_WATCH" hidden="1">"c2639"</definedName>
    <definedName name="IQ_SP_OUTLOOK_WATCH_DATE" hidden="1">"c2638"</definedName>
    <definedName name="IQ_SP_REASON" hidden="1">"c2174"</definedName>
    <definedName name="IQ_SP_STATUS" hidden="1">"c2173"</definedName>
    <definedName name="IQ_STANDBY_LETTERS_CREDIT_THRIFT" hidden="1">"c25614"</definedName>
    <definedName name="IQ_STANDBY_LOC_FHLB_BANK_BEHALF_OFF_BS_FFIEC" hidden="1">"c15412"</definedName>
    <definedName name="IQ_STW" hidden="1">"c2166"</definedName>
    <definedName name="IQ_ULT_PARENT" hidden="1">"c3037"</definedName>
    <definedName name="IQ_ULT_PARENT_CIQID" hidden="1">"c3039"</definedName>
    <definedName name="IQ_ULT_PARENT_TICKER" hidden="1">"c3038"</definedName>
    <definedName name="IQ_YTW" hidden="1">"c2163"</definedName>
    <definedName name="IQ_YTW_DATE" hidden="1">"c2164"</definedName>
    <definedName name="IQ_YTW_DATE_TYPE" hidden="1">"c2165"</definedName>
    <definedName name="IQB_BOOKMARK_LOCATION_0" hidden="1">[36]SanJose!#REF!</definedName>
    <definedName name="IQRA3" hidden="1">"$A$4:$A$1044"</definedName>
    <definedName name="IQRA7" hidden="1">"$A$8:$A$260"</definedName>
    <definedName name="IQRA8" hidden="1">"$A$9:$A$260"</definedName>
    <definedName name="IQRAB2" hidden="1">"$AB$3"</definedName>
    <definedName name="IQRAC7" hidden="1">"$AC$8:$AC$259"</definedName>
    <definedName name="IQRAD7" hidden="1">"$AD$8:$AD$259"</definedName>
    <definedName name="IQRAJ7" hidden="1">"$AJ$8:$AJ$259"</definedName>
    <definedName name="IQRB39" hidden="1">"$B$40:$B$61"</definedName>
    <definedName name="IQRB5" hidden="1">"$B$6:$B$585"</definedName>
    <definedName name="IQRB6" hidden="1">"$B$7"</definedName>
    <definedName name="IQRB7" hidden="1">"$B$8:$B$259"</definedName>
    <definedName name="IQRB8" hidden="1">"$B$9:$B$260"</definedName>
    <definedName name="IQRBB40" hidden="1">"$BB$41:$BB$45"</definedName>
    <definedName name="IQRC182" hidden="1">"$C$183:$C$434"</definedName>
    <definedName name="IQRC256" hidden="1">"$C$257:$C$509"</definedName>
    <definedName name="IQRC8" hidden="1">"$C$9:$C$260"</definedName>
    <definedName name="IQRCompaniesH12" hidden="1">[37]Companies!$I$12:$M$12</definedName>
    <definedName name="IQRCompaniesH13" hidden="1">[37]Companies!$I$13:$M$13</definedName>
    <definedName name="IQRCompaniesH14" hidden="1">[37]Companies!$I$14:$M$14</definedName>
    <definedName name="IQRCompaniesH15" hidden="1">[37]Companies!$I$15:$M$15</definedName>
    <definedName name="IQRCompaniesH16" hidden="1">[37]Companies!$I$16:$M$16</definedName>
    <definedName name="IQRCompaniesH17" hidden="1">[37]Companies!$I$17:$M$17</definedName>
    <definedName name="IQRCompaniesH18" hidden="1">[37]Companies!$I$18:$M$18</definedName>
    <definedName name="IQRCompaniesH19" hidden="1">[37]Companies!$I$19:$M$19</definedName>
    <definedName name="IQRCompaniesN12" hidden="1">[37]Companies!$O$12:$S$12</definedName>
    <definedName name="IQRCompaniesN13" hidden="1">[37]Companies!$O$13:$S$13</definedName>
    <definedName name="IQRCompaniesN14" hidden="1">[37]Companies!$O$14:$S$14</definedName>
    <definedName name="IQRCompaniesN15" hidden="1">[37]Companies!$O$15:$S$15</definedName>
    <definedName name="IQRCompaniesN16" hidden="1">[37]Companies!$O$16:$S$16</definedName>
    <definedName name="IQRCompaniesN17" hidden="1">[37]Companies!$O$17:$S$17</definedName>
    <definedName name="IQRCompaniesN18" hidden="1">[37]Companies!$O$18:$S$18</definedName>
    <definedName name="IQRCompaniesN19" hidden="1">[37]Companies!$O$19:$S$19</definedName>
    <definedName name="IQRD260" hidden="1">"$D$261:$D$513"</definedName>
    <definedName name="IQRD39" hidden="1">"$D$40:$D$61"</definedName>
    <definedName name="IQRD44" hidden="1">"$D$45:$D$297"</definedName>
    <definedName name="IQRD6" hidden="1">"$D$7"</definedName>
    <definedName name="IQRF21" hidden="1">"$F$22:$F$274"</definedName>
    <definedName name="IQRF39" hidden="1">"$F$40:$F$61"</definedName>
    <definedName name="IQRH59" hidden="1">"$H$60"</definedName>
    <definedName name="IQRH6" hidden="1">"$H$7:$H$112"</definedName>
    <definedName name="IQRH7" hidden="1">"$H$8:$H$259"</definedName>
    <definedName name="IQRI2" hidden="1">"$I$3:$I$66"</definedName>
    <definedName name="IQRI39" hidden="1">"$I$40:$I$61"</definedName>
    <definedName name="IQRI4" hidden="1">"$I$5:$I$759"</definedName>
    <definedName name="IQRI6" hidden="1">"$I$7:$I$112"</definedName>
    <definedName name="IQRI7" hidden="1">"$I$8:$I$259"</definedName>
    <definedName name="IQRJ3" hidden="1">"$J$4:$J$67"</definedName>
    <definedName name="IQRJ59" hidden="1">"$J$60"</definedName>
    <definedName name="IQRJ6" hidden="1">"$J$7:$J$112"</definedName>
    <definedName name="IQRK35" hidden="1">"$K$36:$K$288"</definedName>
    <definedName name="IQRL16" hidden="1">"$L$17:$L$21"</definedName>
    <definedName name="IQRL39" hidden="1">"$L$40:$L$61"</definedName>
    <definedName name="IQRL59" hidden="1">"$L$60"</definedName>
    <definedName name="IQRL7" hidden="1">"$L$8:$L$260"</definedName>
    <definedName name="IQRM15" hidden="1">"$M$16"</definedName>
    <definedName name="IQRM16" hidden="1">"$N$16"</definedName>
    <definedName name="IQRM17" hidden="1">"$M$18:$M$22"</definedName>
    <definedName name="IQRM2" hidden="1">"$M$3:$M$253"</definedName>
    <definedName name="IQRM39" hidden="1">"$M$40:$M$61"</definedName>
    <definedName name="IQRM8" hidden="1">"$M$9:$M$263"</definedName>
    <definedName name="IQRN2" hidden="1">"$N$3:$N$256"</definedName>
    <definedName name="IQRO2" hidden="1">"$O$3:$O$256"</definedName>
    <definedName name="IQRO39" hidden="1">"$O$40:$O$61"</definedName>
    <definedName name="IQRO7" hidden="1">"$O$8:$O$259"</definedName>
    <definedName name="IQRP2" hidden="1">"$P$3:$P$256"</definedName>
    <definedName name="IQRP39" hidden="1">"$P$40:$P$61"</definedName>
    <definedName name="IQRP7" hidden="1">"$P$8:$P$259"</definedName>
    <definedName name="IQRPeopleH12" hidden="1">[37]People!$I$12:$L$12</definedName>
    <definedName name="IQRPeopleH13" hidden="1">[37]People!$I$13:$M$13</definedName>
    <definedName name="IQRPeopleH14" hidden="1">[37]People!$I$14:$L$14</definedName>
    <definedName name="IQRPeopleN12" hidden="1">[37]People!$O$12:$R$12</definedName>
    <definedName name="IQRPeopleN13" hidden="1">[37]People!$O$13:$S$13</definedName>
    <definedName name="IQRPeopleN14" hidden="1">[37]People!$O$14:$R$14</definedName>
    <definedName name="IQRR2" hidden="1">"$R$3:$R$256"</definedName>
    <definedName name="IQRR757" hidden="1">"$R$758:$R$1511"</definedName>
    <definedName name="IQRS6" hidden="1">"$S$7:$S$259"</definedName>
    <definedName name="IQRT2" hidden="1">"$T$3:$T$256"</definedName>
    <definedName name="IQRU11" hidden="1">"$U$12:$U$264"</definedName>
    <definedName name="IQRU2" hidden="1">"$U$3:$U$256"</definedName>
    <definedName name="IQRV11" hidden="1">"$V$12:$V$264"</definedName>
    <definedName name="IQRV7" hidden="1">"$V$8:$V$259"</definedName>
    <definedName name="IQRV759" hidden="1">"$V$760:$V$1513"</definedName>
    <definedName name="IQRW2" hidden="1">"$W$3:$W$256"</definedName>
    <definedName name="IQRW7" hidden="1">"$W$8:$W$259"</definedName>
    <definedName name="IQRX2" hidden="1">"$X$3:$X$256"</definedName>
    <definedName name="IQRZ2" hidden="1">"$Z$3"</definedName>
    <definedName name="iQShowHideColumns" hidden="1">"iQShowAll"</definedName>
    <definedName name="IsColHidden" hidden="1">FALSE</definedName>
    <definedName name="IsLTMColHidden" hidden="1">FALSE</definedName>
    <definedName name="iv" hidden="1">{#N/A,#N/A,TRUE,"F3 Bullets";#N/A,#N/A,TRUE,"FD III Port Summ";#N/A,#N/A,TRUE,"BV Valuation";#N/A,#N/A,TRUE,"MV Valuation";#N/A,#N/A,TRUE,"Fd III Cap. Position ";#N/A,#N/A,TRUE,"Beacon";#N/A,#N/A,TRUE,"CII";#N/A,#N/A,TRUE,"MCA";#N/A,#N/A,TRUE,"Elm";#N/A,#N/A,TRUE,"Tharco";#N/A,#N/A,TRUE,"Dee H";#N/A,#N/A,TRUE,"Globe";#N/A,#N/A,TRUE,"Hunt Valve";#N/A,#N/A,TRUE,"KBA";#N/A,#N/A,TRUE,"Glassmaster";#N/A,#N/A,TRUE,"May";#N/A,#N/A,TRUE,"ACE"}</definedName>
    <definedName name="iyrt" hidden="1">{#N/A,#N/A,TRUE,"A";#N/A,#N/A,TRUE,"B";#N/A,#N/A,TRUE,"C";#N/A,#N/A,TRUE,"D";#N/A,#N/A,TRUE,"E"}</definedName>
    <definedName name="j" hidden="1">{"sort",#N/A,FALSE,"Sheet1"}</definedName>
    <definedName name="janpayor" hidden="1">{"sort",#N/A,FALSE,"Sheet1"}</definedName>
    <definedName name="jdgfghdf" hidden="1">'[8]Variance Sum '!#REF!</definedName>
    <definedName name="jeyj" hidden="1">{#N/A,#N/A,FALSE,"Projections";#N/A,#N/A,FALSE,"AccrDil";#N/A,#N/A,FALSE,"PurchPriMult";#N/A,#N/A,FALSE,"Mults7_13";#N/A,#N/A,FALSE,"Mkt Mults";#N/A,#N/A,FALSE,"Acq Mults";#N/A,#N/A,FALSE,"StockPrices";#N/A,#N/A,FALSE,"Prem Paid";#N/A,#N/A,FALSE,"DCF";#N/A,#N/A,FALSE,"AUTO";#N/A,#N/A,FALSE,"Relative Trading";#N/A,#N/A,FALSE,"Mkt Val";#N/A,#N/A,FALSE,"Acq Val"}</definedName>
    <definedName name="jh" hidden="1">{#N/A,#N/A,FALSE,"Assump";#N/A,#N/A,FALSE,"Income";#N/A,#N/A,FALSE,"Balance";#N/A,#N/A,FALSE,"DCF Pump";#N/A,#N/A,FALSE,"Trans Assump";#N/A,#N/A,FALSE,"Combined Income";#N/A,#N/A,FALSE,"Combined Balance"}</definedName>
    <definedName name="jhy" hidden="1">{#N/A,#N/A,TRUE,"Sel Fn Data QTD";#N/A,#N/A,TRUE,"TABLE_1 SPREAD ANALYSIS";#N/A,#N/A,TRUE,"Tables 2 to 3 PL";#N/A,#N/A,TRUE,"Tables 4 and 5 ALLL";#N/A,#N/A,TRUE,"Tables 6 to 8 ALLL NPA";#N/A,#N/A,TRUE,"Table 9 to 10 - Balance Sheet";#N/A,#N/A,TRUE,"Table 11 to 12 - Equity"}</definedName>
    <definedName name="ji" hidden="1">{"'Highlights'!$A$1:$M$123"}</definedName>
    <definedName name="jim" hidden="1">{"'Directory'!$A$72:$E$91"}</definedName>
    <definedName name="jimm" hidden="1">{"'Directory'!$A$72:$E$91"}</definedName>
    <definedName name="jip" hidden="1">{"'Highlights'!$A$1:$M$123"}</definedName>
    <definedName name="jjjj" hidden="1">{"Page1",#N/A,FALSE,"CompCo";"Page2",#N/A,FALSE,"CompCo"}</definedName>
    <definedName name="JJKKEEEE" hidden="1">{"'Vietnam'!$E$21:$W$45","'Vietnam'!$E$21:$W$45"}</definedName>
    <definedName name="JJKKEEEE2" hidden="1">{"'Vietnam'!$E$21:$W$45","'Vietnam'!$E$21:$W$45"}</definedName>
    <definedName name="jjuuy" hidden="1">{"'Vietnam'!$E$21:$W$45","'Vietnam'!$E$21:$W$45"}</definedName>
    <definedName name="jklhjk" hidden="1">{#N/A,#N/A,FALSE,"Sheet1"}</definedName>
    <definedName name="jsdfgf" hidden="1">'[8]Variance Sum '!#REF!</definedName>
    <definedName name="ju" hidden="1">{"TransactionAssump",#N/A,FALSE,"Transaction Assump";"Combined Income",#N/A,FALSE,"Combined Income-Contrib.";"Combined Bal",#N/A,FALSE,"Combined Bal.";"Combined Credit",#N/A,FALSE,"Combined Credit";"Income Overview",#N/A,FALSE,"Income Overview";"Balance Overview",#N/A,FALSE,"Balance Overview";"Cash Flow Overview",#N/A,FALSE,"Cash Flow Overview";"Contribution Overview",#N/A,FALSE,"Contribution Overview"}</definedName>
    <definedName name="k" hidden="1">#REF!</definedName>
    <definedName name="K2_WBEVMODE" hidden="1">0</definedName>
    <definedName name="KDJD" hidden="1">{#N/A,#N/A,TRUE,"BS";#N/A,#N/A,TRUE,"PL_10K";#N/A,#N/A,TRUE,"SOE";#N/A,#N/A,TRUE,"SCF";#N/A,#N/A,TRUE,"SFD 5 YRS 10k";#N/A,#N/A,TRUE,"Table 1 Annual 10K";#N/A,#N/A,TRUE,"Tables 2 to 3 PL";#N/A,#N/A,TRUE,"Table 4";#N/A,#N/A,TRUE,"Table 5";#N/A,#N/A,TRUE,"Table 6 to 7 - Liab Cap";#N/A,#N/A,TRUE,"Tables 8  LNS TO 10 ALLL";#N/A,#N/A,TRUE,"Tables 11 to 12 non performing ";#N/A,#N/A,TRUE,"Table 13 10K SFD by Quarter"}</definedName>
    <definedName name="key" hidden="1">#REF!</definedName>
    <definedName name="kgkg" hidden="1">{#N/A,#N/A,FALSE,"COVER";#N/A,#N/A,FALSE,"Index";#N/A,#N/A,FALSE,"Non-Earning";#N/A,#N/A,FALSE,"Non-Earning_Recovery"}</definedName>
    <definedName name="kj" hidden="1">{#N/A,#N/A,FALSE,"HuscoCombined-Summ";#N/A,#N/A,FALSE,"HuscoCombined-Income";#N/A,#N/A,FALSE,"HuscoCombined-Offering";#N/A,#N/A,FALSE,"HuscoCombined-Split";#N/A,#N/A,FALSE,"HuscoCombined-Mults";#N/A,#N/A,FALSE,"Husco-Summ";#N/A,#N/A,FALSE,"Husco-Income";#N/A,#N/A,FALSE,"Husco-Offering";#N/A,#N/A,FALSE,"Husco-Split";#N/A,#N/A,FALSE,"Husco-Mults";#N/A,#N/A,FALSE,"Target-Income"}</definedName>
    <definedName name="kk" hidden="1">{#N/A,#N/A,TRUE,"Sel Fn Data QTD";#N/A,#N/A,TRUE,"Table 1 YTD";#N/A,#N/A,TRUE,"Tables 2 to 4 PL";#N/A,#N/A,TRUE,"Tables 5 to 9 ALLL";#N/A,#N/A,TRUE,"Table 10 to 13 - Balance Sheet"}</definedName>
    <definedName name="KKK" hidden="1">{#N/A,#N/A,FALSE,"Assessment";#N/A,#N/A,FALSE,"Staffing";#N/A,#N/A,FALSE,"Hires";#N/A,#N/A,FALSE,"Assumptions"}</definedName>
    <definedName name="klghjlhj" hidden="1">'[10]19'!#REF!</definedName>
    <definedName name="kyd.CounterLimitCell.01." hidden="1">"x"</definedName>
    <definedName name="kyd.Dim.01." hidden="1">"toad:Company"</definedName>
    <definedName name="kyd.ElementType.01." hidden="1">3</definedName>
    <definedName name="kyd.ItemType.01." hidden="1">2</definedName>
    <definedName name="kyd.NumLevels.01." hidden="1">999</definedName>
    <definedName name="kyd.ParentName.01." hidden="1">""</definedName>
    <definedName name="kyd.PrintParent.01." hidden="1">TRUE</definedName>
    <definedName name="kyd.SelectString.01." hidden="1">"*"</definedName>
    <definedName name="LBO" hidden="1">{#N/A,#N/A,FALSE,"Summary";#N/A,#N/A,FALSE,"Projections";#N/A,#N/A,FALSE,"Mkt Mults";#N/A,#N/A,FALSE,"DCF";#N/A,#N/A,FALSE,"Accr Dil";#N/A,#N/A,FALSE,"PIC LBO";#N/A,#N/A,FALSE,"MULT10_4";#N/A,#N/A,FALSE,"CBI LBO"}</definedName>
    <definedName name="lfj" hidden="1">{#N/A,#N/A,FALSE,"TABLE_1 YTD";#N/A,#N/A,FALSE,"TABLE_1A QTD";#N/A,#N/A,FALSE,"NORMAL_SPREAD_QTD";#N/A,#N/A,FALSE,"NORMAL_SPREAD_YTD";#N/A,#N/A,FALSE,"TAX_EQV";#N/A,#N/A,FALSE,"TAX EQUIV_INPUT";#N/A,#N/A,FALSE,"NET FROM FER";#N/A,#N/A,FALSE,"COVER"}</definedName>
    <definedName name="Lindy0" hidden="1">{TRUE,TRUE,-0.8,-17,483.6,277.2,FALSE,TRUE,TRUE,TRUE,0,1,#N/A,1,#N/A,52.4666666666667,24.0625,1,FALSE,FALSE,3,TRUE,1,FALSE,75,"Swvu.PRESENTATION.","ACwvu.PRESENTATION.",#N/A,FALSE,FALSE,0,0,0.5,0,2,"","",TRUE,FALSE,FALSE,FALSE,1,#N/A,1,1,FALSE,FALSE,"Rwvu.PRESENTATION.",#N/A,FALSE,FALSE,FALSE,1,#N/A,#N/A,FALSE,FALSE,TRUE,TRUE,TRUE}</definedName>
    <definedName name="Lindy5" hidden="1">{TRUE,TRUE,-0.8,-17,483.6,277.2,FALSE,TRUE,TRUE,TRUE,0,1,#N/A,1,#N/A,52.4666666666667,24.0625,1,FALSE,FALSE,3,TRUE,1,FALSE,75,"Swvu.PRESENTATION.","ACwvu.PRESENTATION.",#N/A,FALSE,FALSE,0,0,0.5,0,2,"","",TRUE,FALSE,FALSE,FALSE,1,#N/A,1,1,FALSE,FALSE,"Rwvu.PRESENTATION.",#N/A,FALSE,FALSE,FALSE,1,#N/A,#N/A,FALSE,FALSE,TRUE,TRUE,TRUE}</definedName>
    <definedName name="Lindy6" hidden="1">{TRUE,TRUE,-0.8,-17,483.6,277.2,FALSE,TRUE,TRUE,TRUE,0,1,#N/A,1,#N/A,52.4666666666667,24.0625,1,FALSE,FALSE,3,TRUE,1,FALSE,75,"Swvu.PRESENTATION.","ACwvu.PRESENTATION.",#N/A,FALSE,FALSE,0,0,0.5,0,2,"","",TRUE,FALSE,FALSE,FALSE,1,#N/A,1,1,FALSE,FALSE,"Rwvu.PRESENTATION.",#N/A,FALSE,FALSE,FALSE,1,#N/A,#N/A,FALSE,FALSE,TRUE,TRUE,TRUE}</definedName>
    <definedName name="Lindy7" hidden="1">{TRUE,TRUE,-0.8,-17,483.6,277.2,FALSE,TRUE,TRUE,TRUE,0,1,#N/A,1,#N/A,52.4666666666667,24.0625,1,FALSE,FALSE,3,TRUE,1,FALSE,75,"Swvu.PRESENTATION.","ACwvu.PRESENTATION.",#N/A,FALSE,FALSE,0,0,0.5,0,2,"","",TRUE,FALSE,FALSE,FALSE,1,#N/A,1,1,FALSE,FALSE,"Rwvu.PRESENTATION.",#N/A,FALSE,FALSE,FALSE,1,#N/A,#N/A,FALSE,FALSE,TRUE,TRUE,TRUE}</definedName>
    <definedName name="Lindy8" hidden="1">{TRUE,TRUE,-0.8,-17,483.6,277.2,FALSE,TRUE,TRUE,TRUE,0,1,#N/A,1,#N/A,52.4666666666667,24.0625,1,FALSE,FALSE,3,TRUE,1,FALSE,75,"Swvu.PRESENTATION.","ACwvu.PRESENTATION.",#N/A,FALSE,FALSE,0,0,0.5,0,2,"","",TRUE,FALSE,FALSE,FALSE,1,#N/A,1,1,FALSE,FALSE,"Rwvu.PRESENTATION.",#N/A,FALSE,FALSE,FALSE,1,#N/A,#N/A,FALSE,FALSE,TRUE,TRUE,TRUE}</definedName>
    <definedName name="ListOffset" hidden="1">1</definedName>
    <definedName name="lkjlkj" hidden="1">{"Final",#N/A,FALSE,"Feb-96"}</definedName>
    <definedName name="ll" hidden="1">{#N/A,#N/A,TRUE,"Fd II Bullets";#N/A,#N/A,TRUE,"FD II Portfolio Summary";#N/A,#N/A,TRUE,"BV Valuation";#N/A,#N/A,TRUE,"FV Valuation";#N/A,#N/A,TRUE,"Fd II Cap. Position ";#N/A,#N/A,TRUE,"JRI";#N/A,#N/A,TRUE,"Weasler";#N/A,#N/A,TRUE,"Weasler val";#N/A,#N/A,TRUE,"NDS ";#N/A,#N/A,TRUE,"J Chain";#N/A,#N/A,TRUE,"J Chain Val";#N/A,#N/A,TRUE,"Monona";#N/A,#N/A,TRUE,"Monona Val";#N/A,#N/A,TRUE,"Stronghaven";#N/A,#N/A,TRUE,"Connor";#N/A,#N/A,TRUE,"DSI";#N/A,#N/A,TRUE,"DSI Val";#N/A,#N/A,TRUE,"HWC";#N/A,#N/A,TRUE,"Temple";#N/A,#N/A,TRUE,"Temple Val"}</definedName>
    <definedName name="lll" hidden="1">{#N/A,#N/A,FALSE,"Summary";#N/A,#N/A,FALSE,"proj1";#N/A,#N/A,FALSE,"proj2"}</definedName>
    <definedName name="LOB4RANGE" hidden="1">{#N/A,#N/A,FALSE,"assump";#N/A,#N/A,FALSE,"open";#N/A,#N/A,FALSE,"bs";#N/A,#N/A,FALSE,"is";#N/A,#N/A,FALSE,"cf"}</definedName>
    <definedName name="LOB4XXX" hidden="1">{#N/A,#N/A,FALSE,"assump";#N/A,#N/A,FALSE,"open";#N/A,#N/A,FALSE,"bs";#N/A,#N/A,FALSE,"is";#N/A,#N/A,FALSE,"cf"}</definedName>
    <definedName name="LOB4YYY" hidden="1">{#N/A,#N/A,FALSE,"assump";#N/A,#N/A,FALSE,"open";#N/A,#N/A,FALSE,"bs";#N/A,#N/A,FALSE,"is";#N/A,#N/A,FALSE,"cf"}</definedName>
    <definedName name="LOB5AAA" hidden="1">{#N/A,#N/A,FALSE,"assump";#N/A,#N/A,FALSE,"open";#N/A,#N/A,FALSE,"bs";#N/A,#N/A,FALSE,"is";#N/A,#N/A,FALSE,"cf"}</definedName>
    <definedName name="LOB5REPORT" hidden="1">{#N/A,#N/A,FALSE,"assump";#N/A,#N/A,FALSE,"open";#N/A,#N/A,FALSE,"bs";#N/A,#N/A,FALSE,"is";#N/A,#N/A,FALSE,"cf"}</definedName>
    <definedName name="LOB5XXX" hidden="1">{#N/A,#N/A,FALSE,"assump";#N/A,#N/A,FALSE,"open";#N/A,#N/A,FALSE,"bs";#N/A,#N/A,FALSE,"is";#N/A,#N/A,FALSE,"cf"}</definedName>
    <definedName name="LOB5YYY" hidden="1">{#N/A,#N/A,FALSE,"assump";#N/A,#N/A,FALSE,"open";#N/A,#N/A,FALSE,"bs";#N/A,#N/A,FALSE,"is";#N/A,#N/A,FALSE,"cf"}</definedName>
    <definedName name="LOB5ZZZ" hidden="1">{#N/A,#N/A,FALSE,"assump";#N/A,#N/A,FALSE,"open";#N/A,#N/A,FALSE,"bs";#N/A,#N/A,FALSE,"is";#N/A,#N/A,FALSE,"cf"}</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2"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I" hidden="1">{#N/A,#N/A,FALSE,"TABLE_1 YTD";#N/A,#N/A,FALSE,"TABLE_1A QTD";#N/A,#N/A,FALSE,"NORMAL_SPREAD_QTD";#N/A,#N/A,FALSE,"NORMAL_SPREAD_YTD";#N/A,#N/A,FALSE,"TAX_EQV";#N/A,#N/A,FALSE,"TAX EQUIV_INPUT";#N/A,#N/A,FALSE,"NET FROM FER";#N/A,#N/A,FALSE,"COVER"}</definedName>
    <definedName name="M"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M_PlaceofPath" hidden="1">"\\snyceqt0301\vdf$\tmp\blabla"</definedName>
    <definedName name="Major_Accomp"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Major_Accomp1"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Major_accomp1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Major_Accomp123"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Major_accomp4"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Major_accomp41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mar" hidden="1">{#N/A,#N/A,FALSE,"Job Sched"}</definedName>
    <definedName name="Med_prod" hidden="1">{#N/A,#N/A,FALSE,"Prem_Sum";#N/A,#N/A,FALSE,"Prem"}</definedName>
    <definedName name="Med_prod.xls" hidden="1">{#N/A,#N/A,FALSE,"FACTSHEETS";#N/A,#N/A,FALSE,"pump";#N/A,#N/A,FALSE,"filter"}</definedName>
    <definedName name="Med_products" hidden="1">{#N/A,#N/A,FALSE,"FACTSHEETS";#N/A,#N/A,FALSE,"pump";#N/A,#N/A,FALSE,"filter"}</definedName>
    <definedName name="MEWarning" hidden="1">0</definedName>
    <definedName name="mfgr" hidden="1">{"PAGE 1",#N/A,FALSE,"WEST_OT"}</definedName>
    <definedName name="mfgtest" hidden="1">{"PAGE 1",#N/A,FALSE,"WEST_OT"}</definedName>
    <definedName name="MI" hidden="1">[28]LBO!#REF!</definedName>
    <definedName name="mill" hidden="1">{#N/A,#N/A,FALSE,"EXHIBIT A";#N/A,#N/A,FALSE,"EXHIBIT B";#N/A,#N/A,FALSE,"EXHIBIT B-1";#N/A,#N/A,FALSE,"EXHIBIT C";#N/A,#N/A,FALSE,"EXHIBIT C-1";#N/A,#N/A,FALSE,"EXHIBIT D";#N/A,#N/A,FALSE,"EXHIBIT E";#N/A,#N/A,FALSE,"EXHIBIT F";#N/A,#N/A,FALSE,"EXHIBIT F-1";#N/A,#N/A,FALSE,"EXHIBIT G";#N/A,#N/A,FALSE,"EXHIBIT H";#N/A,#N/A,FALSE,"EXHIBIT I";#N/A,#N/A,FALSE,"EXHIBIT J";#N/A,#N/A,FALSE,"EXHIBIT K";#N/A,#N/A,FALSE,"EXHIBIT L";#N/A,#N/A,FALSE,"EXHIBIT M";#N/A,#N/A,FALSE,"EXHIBIT N";#N/A,#N/A,FALSE,"EXHIBIT X1";#N/A,#N/A,FALSE,"EXHIBIT X2"}</definedName>
    <definedName name="mj" hidden="1">{#N/A,#N/A,FALSE,"Heat";#N/A,#N/A,FALSE,"DCF";#N/A,#N/A,FALSE,"LBO";#N/A,#N/A,FALSE,"A";#N/A,#N/A,FALSE,"C";#N/A,#N/A,FALSE,"impd";#N/A,#N/A,FALSE,"Accr-Dilu"}</definedName>
    <definedName name="mkj" hidden="1">{#N/A,#N/A,TRUE,"A";#N/A,#N/A,TRUE,"B";#N/A,#N/A,TRUE,"C";#N/A,#N/A,TRUE,"D";#N/A,#N/A,TRUE,"E"}</definedName>
    <definedName name="MKK" hidden="1">{"'下期集計（10.27迄・速報値）'!$Q$16"}</definedName>
    <definedName name="MLNK03dc2eb46ad44c038c178a3883263812" hidden="1">#REF!</definedName>
    <definedName name="MLNK0874142e034a4cdc87cb9adc02713c07" hidden="1" xml:space="preserve">  '[38]P&amp;Ls'!$C$5:$K$49</definedName>
    <definedName name="MLNK098f3fe9043f4ffd8b8081b63fb29e80" hidden="1" xml:space="preserve">  '[38]P&amp;Ls'!$C$5:$K$49</definedName>
    <definedName name="MLNK0c29d20011474c22b2e72ae6ed0f11ba" hidden="1">#REF!</definedName>
    <definedName name="MLNK0c713b89906240d1ab23c2b81202ab1b" hidden="1" xml:space="preserve">  '[38]Update Deck Graphs'!$G$37</definedName>
    <definedName name="MLNK0ca12060d1ab48549e75d4682333169f" comment="CIM Graphs" hidden="1" xml:space="preserve">    '[39]CIM Graphs'!$1:$1048576</definedName>
    <definedName name="MLNK0cba6e13a493434ebc589470ee7975ae" hidden="1">#REF!</definedName>
    <definedName name="MLNK0ef1e3e7b12e43a6bf81f4ebbaebe31e" comment="CIM Graphs" hidden="1" xml:space="preserve">    '[39]CIM Graphs'!$1:$1048576</definedName>
    <definedName name="MLNK0fd19ed2949a43ba914203054071171e" hidden="1">#REF!</definedName>
    <definedName name="MLNK1325efd16c94433f9bc7b87f0eae9f07" hidden="1">#REF!</definedName>
    <definedName name="MLNK1337573594714a27855ddda9002ace57" hidden="1" xml:space="preserve">  '[40]EBITDA Adj.'!$C$14:$M$28</definedName>
    <definedName name="MLNK173620a0866d48aeb914f5b29dfcf3b7" hidden="1" xml:space="preserve">    '[39]CIM Charts'!$B$219:$F$231</definedName>
    <definedName name="MLNK188dcd4dd3f347109dadc729924d1915" hidden="1">#REF!</definedName>
    <definedName name="MLNK19087cf08cec40949935aa35f1d6a4dd" hidden="1" xml:space="preserve">  '[38]P&amp;Ls'!$C$120:$K$171</definedName>
    <definedName name="MLNK19b4e1fdb1174090bb974979b213251f" hidden="1" xml:space="preserve">  '[40]P&amp;Ls'!$C$5:$H$49</definedName>
    <definedName name="MLNK1a2f9ab19c10476488d59ce4b8620b60" hidden="1">#REF!</definedName>
    <definedName name="MLNK1b8ff0f8daa04289aff781c0b24677ba" hidden="1">#REF!</definedName>
    <definedName name="MLNK1c8b569cc64c422e855f85a312d65f12" hidden="1">#REF!</definedName>
    <definedName name="MLNK1d7ecd6fe4604d1eb6b53d0a26a87c22" hidden="1">#REF!</definedName>
    <definedName name="MLNK1dbc845a8c3846c19b0f94bab018a275" hidden="1" xml:space="preserve">    '[39]CIM Charts'!$B$201:$F$215</definedName>
    <definedName name="MLNK1df49b5050ff4647b098c5895794ed81" hidden="1">#REF!</definedName>
    <definedName name="MLNK2152e6004f8149088547ef6d8c2d99a4" hidden="1">#REF!</definedName>
    <definedName name="MLNK235b69ee05a94bf6b37d072f2a784cc4" hidden="1">#REF!</definedName>
    <definedName name="MLNK2562fdf040de409c98e5d2f1bc97f400" hidden="1" xml:space="preserve">    '[39]CIM Charts'!$B$5:$F$48</definedName>
    <definedName name="MLNK2c6964673e514aac84b5593177369160" hidden="1" xml:space="preserve">  '[38]P&amp;Ls'!$C$5:$K$49</definedName>
    <definedName name="MLNK2cdb7e7852ed48f68d59e144a1e1c0db" hidden="1">#REF!</definedName>
    <definedName name="MLNK2d846988fff3477586df216876a05aff" hidden="1" xml:space="preserve">  '[40]P&amp;Ls'!$C$5:$H$49</definedName>
    <definedName name="MLNK2ed9bb0ff19d46919dad2267200109e2" hidden="1">#REF!</definedName>
    <definedName name="MLNK2f16e5e914e948dfa834539a76d10d88" hidden="1">#REF!</definedName>
    <definedName name="MLNK33b8ee8e88d04cd39b2994435d10e009" hidden="1">#REF!</definedName>
    <definedName name="MLNK3525c23f54f449228c69cbe73100253f" hidden="1" xml:space="preserve">  '[38]P&amp;Ls'!$C$5:$K$49</definedName>
    <definedName name="MLNK354d9300c2224b7eb7af07afc4c4c572" hidden="1">#REF!</definedName>
    <definedName name="MLNK37ba943daf194f1a9777c1a7323d48d9" hidden="1">#REF!</definedName>
    <definedName name="MLNK3c590444eba149d3a4e6a4ca0570f5a2" hidden="1">#REF!</definedName>
    <definedName name="MLNK3cac796c45f24222b5d2b1c79f4270e1" comment="CIM Graphs" hidden="1" xml:space="preserve">    '[39]CIM Graphs'!$1:$1048576</definedName>
    <definedName name="MLNK3ec988b611ee4a51917337efa40ffdb6" hidden="1">'[41]CIM Tables'!#REF!</definedName>
    <definedName name="MLNK4222e96ab6ba41d0b60dfda9890c14c9" hidden="1">#REF!</definedName>
    <definedName name="MLNK4245d5793a8245068c16c8441d7ffaf6" hidden="1" xml:space="preserve">  '[40]P&amp;Ls'!$C$5:$H$49</definedName>
    <definedName name="MLNK43112ff11c554865b3f5c8f8343b6b49" hidden="1" xml:space="preserve">  [38]BS!$B$5:$F$37</definedName>
    <definedName name="MLNK44d01f6953b3447b806c9a5b7a11f48f" comment="CIM Graphs" hidden="1" xml:space="preserve">    '[39]CIM Graphs'!$1:$1048576</definedName>
    <definedName name="MLNK458d76216dd5414cb0340ea283cb4937" hidden="1" xml:space="preserve">  '[38]P&amp;Ls'!$C$120:$K$171</definedName>
    <definedName name="MLNK4607a36e40974a38b79952e802f17175" hidden="1">#REF!</definedName>
    <definedName name="MLNK476564496c0040f1b92c994cf626b47e" comment="CIM Graphs" hidden="1" xml:space="preserve">    '[39]CIM Graphs'!$1:$1048576</definedName>
    <definedName name="MLNK49a4325f411043f4821c927b76e60a7a" hidden="1" xml:space="preserve">  [38]BS!$B$5:$F$37</definedName>
    <definedName name="MLNK4b1df569745e437886c5f0ebb756fe9d" hidden="1">#REF!</definedName>
    <definedName name="MLNK4b6de7c75ea24c83ab12b5485841a9c6" hidden="1" xml:space="preserve">  '[40]Doc Comp'!$B$2:$G$15</definedName>
    <definedName name="MLNK4d657b0af92347f096de954ec210d95a" hidden="1">#REF!</definedName>
    <definedName name="MLNK4ef04ae1574d4c04a914a14b2d67b177" hidden="1">#REF!</definedName>
    <definedName name="MLNK4f51376f41c44c0689023010575e3143" hidden="1">#REF!</definedName>
    <definedName name="MLNK514648e991944325a2fac2529e54b139" hidden="1">#REF!</definedName>
    <definedName name="MLNK5c6d81d38d7d429da2f88899474761d9" hidden="1" xml:space="preserve">    '[39]CIM Charts'!$B$168:$F$197</definedName>
    <definedName name="MLNK5ca01718e929414f806d6d9786c5a55e" hidden="1" xml:space="preserve">  '[38]P&amp;Ls'!$C$5:$K$49</definedName>
    <definedName name="MLNK5d654c55282141368a9b4d066cb1cfeb" hidden="1">#REF!</definedName>
    <definedName name="MLNK5fb79165b39045db9db703636b286176" hidden="1">#REF!</definedName>
    <definedName name="MLNK6152f2a9d49a4c2cb46be403decff0fe" hidden="1">#REF!</definedName>
    <definedName name="MLNK6333a9acdbf5461f9d6f991849455f07" hidden="1">#REF!</definedName>
    <definedName name="MLNK69ceb9b8b08f49388ace64375de7aded" hidden="1" xml:space="preserve">  '[38]P&amp;Ls'!$C$53:$K$84</definedName>
    <definedName name="MLNK6bf0ddadd84e4de486fac7f035df3ed5" hidden="1">#REF!</definedName>
    <definedName name="MLNK709664b749bb4e91aa313bd5805a0182" hidden="1" xml:space="preserve">  '[38]P&amp;Ls'!$C$5:$K$49</definedName>
    <definedName name="MLNK7241f81c3df3426fb32c0ee2e4a49c5a" hidden="1">#REF!</definedName>
    <definedName name="MLNK764945ebf0a749caaffc9bf7b3e12471" comment="CIM Graphs" hidden="1" xml:space="preserve">    '[39]CIM Graphs'!$1:$1048576</definedName>
    <definedName name="MLNK7752c06f6f1b47b1a486262dd1b51692" hidden="1" xml:space="preserve">  '[38]EBITDA Adj.'!$C$14:$M$28</definedName>
    <definedName name="MLNK7a48dc582a6a4907ae3b230a6ff51adc" hidden="1">#REF!</definedName>
    <definedName name="MLNK7a75e5253c9448b6909cd5e64eebb975" hidden="1" xml:space="preserve">  '[38]P&amp;Ls'!$C$5:$K$49</definedName>
    <definedName name="MLNK7ad0701cc68c457ab250f24682e7f79f" hidden="1">#REF!</definedName>
    <definedName name="MLNK7b60d41f372c4e5a98c505baa44bca84" hidden="1" xml:space="preserve">    '[39]CIM Charts'!$B$219:$F$231</definedName>
    <definedName name="MLNK7db8e44a09304179a05bcf39cca9f982" hidden="1" xml:space="preserve">  '[40]EBITDA Adj.'!$C$14:$M$28</definedName>
    <definedName name="MLNK7e453585a45a4c94b5524f3e00fa3a04" hidden="1">'[41]CIM Tables'!#REF!</definedName>
    <definedName name="MLNK85675188f87447c09f37b8d6137dc0f8" hidden="1">'[41]CIM Tables'!#REF!</definedName>
    <definedName name="MLNK88b3e80027284b2ca892f97857c44cf3" hidden="1" xml:space="preserve">  '[38]P&amp;Ls'!$C$120:$K$171</definedName>
    <definedName name="MLNK8a2f20411fbe4ebf9d1c475ac707ebf9" hidden="1" xml:space="preserve">    '[39]CIM Charts'!$B$201:$F$231</definedName>
    <definedName name="MLNK8ad7166fb0ad4660a5008b3f958eab8e" hidden="1">'[41]CIM Tables'!#REF!</definedName>
    <definedName name="MLNK8b3a94fba19241c1b1aadc5738fff482" comment="CIM Graphs" hidden="1" xml:space="preserve">    '[39]CIM Graphs'!$1:$1048576</definedName>
    <definedName name="MLNK8b662a57459341a79da7568bc54ea20a" hidden="1" xml:space="preserve">  '[38]P&amp;Ls'!$C$53:$K$84</definedName>
    <definedName name="MLNK8b9b608d4afb47d78ecab0278fbbd674" hidden="1">#REF!</definedName>
    <definedName name="MLNK8bfad4a4b6b248d09710d809c0df3223" hidden="1">#REF!</definedName>
    <definedName name="MLNK8c07908bd3884f3e91ad5e6e5b1ec645" hidden="1" xml:space="preserve">  '[38]P&amp;Ls'!$C$5:$K$49</definedName>
    <definedName name="MLNK8ebbaa6a40c7465a84738f099ffcd28b" hidden="1" xml:space="preserve">  [38]BS!$B$5:$F$37</definedName>
    <definedName name="MLNK8f29f07b5c8c4ad3bad1f4f36850b9c7" hidden="1" xml:space="preserve">  '[38]P&amp;Ls'!$C$5:$K$49</definedName>
    <definedName name="MLNK91e8d7b2a9f940e1b15573c2fbca3c54" hidden="1">#REF!</definedName>
    <definedName name="MLNK95ae753bef2f4c309a16b4e012887dbc" hidden="1">#REF!</definedName>
    <definedName name="MLNK964da1e213a249a3aa3716fdade90861" hidden="1">#REF!</definedName>
    <definedName name="MLNK977218e8956b44f2b6de6d03e5fa868f" hidden="1" xml:space="preserve">  '[38]EBITDA Adj.'!$C$14:$M$28</definedName>
    <definedName name="MLNK9af992aa825746199a7673a0a6ba5a98" hidden="1">#REF!</definedName>
    <definedName name="MLNK9b59fc5bc61a4be8bb156e9503b797bb" hidden="1" xml:space="preserve">  [38]BS!$B$5:$F$37</definedName>
    <definedName name="MLNK9cf562ce46c84271aef5e24016f214aa" hidden="1">#REF!</definedName>
    <definedName name="MLNK9dd48d987f5d4fb19cd9357e4d1c423c" hidden="1">#REF!</definedName>
    <definedName name="MLNK9e659bed3f22453cad3dee0334fc4d24" hidden="1">#REF!</definedName>
    <definedName name="MLNKa061e4691f4e435e8ec7e1b85ecbdb65" hidden="1" xml:space="preserve">  '[38]EBITDA Adj.'!$C$3:$M$11</definedName>
    <definedName name="MLNKa12f46afcb1d4a91a69b508f2618e9e5" hidden="1" xml:space="preserve">  '[38]P&amp;Ls'!$C$87:$K$117</definedName>
    <definedName name="MLNKa244cb1f736b443eb742877516df3d74" hidden="1">#REF!</definedName>
    <definedName name="MLNKa2a3f9a958694bfdaee25e0b21c5fdef" hidden="1" xml:space="preserve">  '[38]Doc Comp'!$B$2:$G$15</definedName>
    <definedName name="MLNKa2ac16387f5c45d894d517f3c04fcf57" hidden="1">#REF!</definedName>
    <definedName name="MLNKa2af1565cafd46b0b215ff8708e7634c" hidden="1">'[41]CIM Tables'!#REF!</definedName>
    <definedName name="MLNKa57ec263393f4f8d9275e3e7bdb74d6b" hidden="1">#REF!</definedName>
    <definedName name="MLNKa6c3cc1ce73148279de99ea119897af6" hidden="1" xml:space="preserve">  [40]BS!$B$2:$F$37</definedName>
    <definedName name="MLNKa7694f2e52d043a68596729820055519" hidden="1" xml:space="preserve">  '[38]Doc Comp'!$B$2:$G$15</definedName>
    <definedName name="MLNKa8327e2d87aa4db097c16452cd9735b1" hidden="1">#REF!</definedName>
    <definedName name="MLNKa8d5f71b1b654694ad08e1d5e65e6c48" hidden="1" xml:space="preserve">    '[39]CIM Charts'!$B$132:$F$164</definedName>
    <definedName name="MLNKa9443b5fec7846d4bc931be43889bd8b" hidden="1">#REF!</definedName>
    <definedName name="MLNKac5f2538c34a4b9a82f5baaae905ae06" hidden="1">#REF!</definedName>
    <definedName name="MLNKae7c12f75b694563a0b900235d3b207b" hidden="1" xml:space="preserve">  '[38]EBITDA Adj.'!$C$14:$M$28</definedName>
    <definedName name="MLNKae93992207194608b9c821d306bce93a" hidden="1" xml:space="preserve">  '[38]P&amp;Ls'!$C$87:$K$117</definedName>
    <definedName name="MLNKb463e3028f5545b0a96b0ae52f793fe2" hidden="1" xml:space="preserve">    '[39]CIM Charts'!$B$52:$F$92</definedName>
    <definedName name="MLNKb5f9d0e708f744d8a63ccf0d8681480a" hidden="1">#REF!</definedName>
    <definedName name="MLNKb9d75f3f2e7144eeb3bb6622d3063782" hidden="1" xml:space="preserve">  [38]BS!$B$5:$F$37</definedName>
    <definedName name="MLNKbafca124ad03463f90608cd14e5917ef" hidden="1">#REF!</definedName>
    <definedName name="MLNKbd06c30198594079b7765ccf83973fab" hidden="1">#REF!</definedName>
    <definedName name="MLNKbd17e641d0da43858a91289bb6bca06b" hidden="1">'[41]CIM Tables'!#REF!</definedName>
    <definedName name="MLNKbdac4ccc12ec4908bada155032ab7898" hidden="1">#REF!</definedName>
    <definedName name="MLNKbdddeda83a57405aad1795aff2563fbd" hidden="1">#REF!</definedName>
    <definedName name="MLNKc1f4489d57364e1aa7285d17ed05992f" hidden="1">#REF!</definedName>
    <definedName name="MLNKc3509be1e39d4f45893bee723d78673b" comment="CIM Graphs" hidden="1" xml:space="preserve">    '[39]CIM Graphs'!$1:$1048576</definedName>
    <definedName name="MLNKc46161f0ba14446a90a343a5855a23e4" hidden="1" xml:space="preserve">  '[38]Doc Comp'!$B$2:$G$15</definedName>
    <definedName name="MLNKcb5728d99ec040d396f03f7231099360" hidden="1">#REF!</definedName>
    <definedName name="MLNKcd11d0b394bb4d21b6f09c2208ab517d" hidden="1">#REF!</definedName>
    <definedName name="MLNKcdc2771daa6d4c4bb581d68b4d7abfc1" hidden="1">#REF!</definedName>
    <definedName name="MLNKcfdd65494b52490db3203b4ffb89f847" hidden="1">#REF!</definedName>
    <definedName name="MLNKd2dab27d74e94c469292c9f29d5e298e" hidden="1">#REF!</definedName>
    <definedName name="MLNKd532e32dbaf047308505d4dc3d8b102f" comment="CIM Graphs" hidden="1" xml:space="preserve">    '[39]CIM Graphs'!$1:$1048576</definedName>
    <definedName name="MLNKd5cf7cd234c64369af72b4413e28e2b9" hidden="1">#REF!</definedName>
    <definedName name="MLNKd67b172eefaa4e9d8364bfb6ab4536ca" hidden="1">#REF!</definedName>
    <definedName name="MLNKd7250a77c8fd49cb9197ec712dee9c45" hidden="1">#REF!</definedName>
    <definedName name="MLNKda02e659910c4ba5a9d99aa2fe68781c" hidden="1">#REF!</definedName>
    <definedName name="MLNKdbca8e017797403f80e011597d04121b" hidden="1" xml:space="preserve">  [40]BS!$B$5:$F$37</definedName>
    <definedName name="MLNKdd51d059b8384469b5c5ad0bb292cad7" hidden="1" xml:space="preserve">  [40]BS!$B$5:$F$37</definedName>
    <definedName name="MLNKdea438ca09044c77b7e9125cfd95c4b6" hidden="1">#REF!</definedName>
    <definedName name="MLNKe19d06415f1a4b8fbd08e0977187ac98" hidden="1" xml:space="preserve">    '[39]CIM Charts'!$B$96:$F$128</definedName>
    <definedName name="MLNKe20f4c74e5944febba7d244c2d002d54" hidden="1">#REF!</definedName>
    <definedName name="MLNKe27d05804d904e0ba1583f70a368a732" hidden="1">'[41]CIM Tables'!#REF!</definedName>
    <definedName name="MLNKe50316d5f937402abb636c73c10694ab" hidden="1">#REF!</definedName>
    <definedName name="MLNKe59118c2f11040aeb4171ba072af5f7c" hidden="1" xml:space="preserve">  '[38]P&amp;Ls'!$C$120:$K$171</definedName>
    <definedName name="MLNKef3df48db01747be96b506df87ad2741" hidden="1" xml:space="preserve">    '[39]CIM Charts'!$B$5:$F$48</definedName>
    <definedName name="MLNKefcbc44b11454a9a9ac9eef7261cc9e5" hidden="1" xml:space="preserve">  '[38]P&amp;Ls'!$C$5:$K$49</definedName>
    <definedName name="MLNKf18423354572423c9bf3868b4e3c67f2" hidden="1" xml:space="preserve">  '[38]EBITDA Adj.'!$C$14:$M$28</definedName>
    <definedName name="MLNKf31fb32ce8c447678420f5b0fb1322b3" hidden="1">#REF!</definedName>
    <definedName name="MLNKf4a42cd8ed38467485f6794a96a3176a" comment="CIM Graphs" hidden="1" xml:space="preserve">    '[39]CIM Graphs'!$1:$1048576</definedName>
    <definedName name="MLNKf6ee834430b4410a9b90ae13834cc8fe" hidden="1">#REF!</definedName>
    <definedName name="MLNKf8f344432d67412d9415c6635801c7a0" hidden="1" xml:space="preserve">  '[38]P&amp;Ls'!$C$5:$K$49</definedName>
    <definedName name="MLNKfe5ecee08db74fa28e8911eeeed79056" hidden="1">#REF!</definedName>
    <definedName name="MLNKfe73ea3b361d498baaaad7926e12faf9" comment="CIM Graphs" hidden="1" xml:space="preserve">    '[39]CIM Graphs'!$1:$1048576</definedName>
    <definedName name="mmjj" hidden="1">{#N/A,#N/A,FALSE,"gopher summary";#N/A,#N/A,FALSE,"GOPH-Comp Co. Mult";#N/A,#N/A,FALSE,"GOPH-Acq. Mult ";#N/A,#N/A,FALSE,"gopher dcf";#N/A,#N/A,FALSE,"goph-dividend";#N/A,#N/A,FALSE,"GOPHER WACC";#N/A,#N/A,FALSE,"Contribution";#N/A,#N/A,FALSE,"contr.anal.";#N/A,#N/A,FALSE,"acc_dil";#N/A,#N/A,FALSE,"GOPHER";#N/A,#N/A,FALSE,"pro forma";#N/A,#N/A,FALSE,"PACK-Comp Co. Mult";#N/A,#N/A,FALSE,"packer dcf ";#N/A,#N/A,FALSE,"PACK WACC ";#N/A,#N/A,FALSE,"PACKER";#N/A,#N/A,FALSE,"PurchPriMult"}</definedName>
    <definedName name="mn" hidden="1">{#N/A,#N/A,FALSE,"TS";#N/A,#N/A,FALSE,"Combo";#N/A,#N/A,FALSE,"FAIR";#N/A,#N/A,FALSE,"RBC";#N/A,#N/A,FALSE,"xxxx";#N/A,#N/A,FALSE,"A_D";#N/A,#N/A,FALSE,"WACC";#N/A,#N/A,FALSE,"DCF";#N/A,#N/A,FALSE,"LBO";#N/A,#N/A,FALSE,"AcqMults";#N/A,#N/A,FALSE,"CompMults"}</definedName>
    <definedName name="MOVE"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MPO" hidden="1">{#N/A,#N/A,TRUE,"BS_A";#N/A,#N/A,TRUE,"BS_L";#N/A,#N/A,TRUE,"PL";#N/A,#N/A,TRUE,"NET";#N/A,#N/A,TRUE,"MAR_2";#N/A,#N/A,TRUE,"MAR";#N/A,#N/A,TRUE,"NII";#N/A,#N/A,TRUE,"NIE";#N/A,#N/A,TRUE,"FS_BS";#N/A,#N/A,TRUE,"FS_PL";#N/A,#N/A,TRUE,"HEA"}</definedName>
    <definedName name="mrs.cost." hidden="1">{"Cost Title",#N/A,FALSE,"TITLE";"Dept",#N/A,FALSE,"DEPT";"ProjCst",#N/A,FALSE,"PROJ"}</definedName>
    <definedName name="Mults02" hidden="1">{#N/A,#N/A,FALSE,"Projections";#N/A,#N/A,FALSE,"Multiples Valuation";#N/A,#N/A,FALSE,"LBO";#N/A,#N/A,FALSE,"Multiples_Sensitivity";#N/A,#N/A,FALSE,"Summary"}</definedName>
    <definedName name="MW" hidden="1">{#N/A,#N/A,FALSE,"Job Sched"}</definedName>
    <definedName name="n\" hidden="1">{#N/A,#N/A,FALSE,"Projections";#N/A,#N/A,FALSE,"Multiples Valuation";#N/A,#N/A,FALSE,"LBO";#N/A,#N/A,FALSE,"Multiples_Sensitivity";#N/A,#N/A,FALSE,"Summary"}</definedName>
    <definedName name="NCBN" hidden="1">{#N/A,#N/A,FALSE,"BS";#N/A,#N/A,FALSE,"PL_10Q";#N/A,#N/A,FALSE,"SOE";#N/A,#N/A,FALSE,"SCF";#N/A,#N/A,FALSE,"Sel Fn Data QTD 10Q";#N/A,#N/A,FALSE,"Table 1 YTD 10Q";#N/A,#N/A,FALSE,"Table 1 QTD 10Q";#N/A,#N/A,FALSE,"Tables 2 to 3 PL";#N/A,#N/A,FALSE,"Tables 4 and 5ALLL";#N/A,#N/A,FALSE,"Tables 6 to 8 ALLL ";#N/A,#N/A,FALSE,"Table 9 to 12 - Balance Sheet"}</definedName>
    <definedName name="New" hidden="1">{"Outflow 1",#N/A,FALSE,"Outflows-Inflows";"Outflow 2",#N/A,FALSE,"Outflows-Inflows";"Inflow 1",#N/A,FALSE,"Outflows-Inflows";"Inflow 2",#N/A,FALSE,"Outflows-Inflows"}</definedName>
    <definedName name="newbel" hidden="1">{"'Directory'!$A$72:$E$91"}</definedName>
    <definedName name="newbls" hidden="1">{"'Directory'!$A$72:$E$91"}</definedName>
    <definedName name="newdata" hidden="1">{"PAGE 1",#N/A,FALSE,"WEST_OT"}</definedName>
    <definedName name="newdata2" hidden="1">{"PAGE 1",#N/A,FALSE,"WEST_OT"}</definedName>
    <definedName name="newname"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NewSheet" hidden="1">{#N/A,#N/A,FALSE,"Summary";#N/A,#N/A,FALSE,"Proforma";#N/A,#N/A,FALSE,"Tx"}</definedName>
    <definedName name="newt" hidden="1">{"'Directory'!$A$72:$E$91"}</definedName>
    <definedName name="newwcom" hidden="1">{"'Directory'!$A$72:$E$91"}</definedName>
    <definedName name="NMCVM" hidden="1">{#N/A,#N/A,FALSE,"TABLE_1 YTD- VALUES LAST YR(2)"}</definedName>
    <definedName name="nnnn" hidden="1">{#N/A,#N/A,FALSE,"Job Sched"}</definedName>
    <definedName name="nnnnnnn" hidden="1">{#N/A,#N/A,TRUE,"TS";#N/A,#N/A,TRUE,"Combo";#N/A,#N/A,TRUE,"FAIR";#N/A,#N/A,TRUE,"RBC";#N/A,#N/A,TRUE,"xxxx"}</definedName>
    <definedName name="no" hidden="1">{"QTR2",#N/A,FALSE,"OTK6_27";#N/A,#N/A,FALSE,"Q2 Detail";"SIXMTH",#N/A,FALSE,"OTK6_27";"qtr3",#N/A,FALSE,"OTK6_27";#N/A,#N/A,FALSE,"Q3 Detail";"NINEMTH",#N/A,FALSE,"OTK6_27";"qtr4",#N/A,FALSE,"OTK6_27";#N/A,#N/A,FALSE,"Q4 Detail";"YEAR",#N/A,FALSE,"OTK6_27"}</definedName>
    <definedName name="no.presentation" hidden="1">{TRUE,TRUE,-0.8,-17,483.6,277.2,FALSE,TRUE,TRUE,TRUE,0,1,#N/A,1,#N/A,52.4666666666667,24.0625,1,FALSE,FALSE,3,TRUE,1,FALSE,75,"Swvu.PRESENTATION.","ACwvu.PRESENTATION.",#N/A,FALSE,FALSE,0,0,0.5,0,2,"","",TRUE,FALSE,FALSE,FALSE,1,#N/A,1,1,FALSE,FALSE,"Rwvu.PRESENTATION.",#N/A,FALSE,FALSE,FALSE,1,#N/A,#N/A,FALSE,FALSE,TRUE,TRUE,TRUE}</definedName>
    <definedName name="none" hidden="1">{"QTR2",#N/A,FALSE,"OTK6_27";#N/A,#N/A,FALSE,"Q2 Detail";"SIXMTH",#N/A,FALSE,"OTK6_27";"qtr3",#N/A,FALSE,"OTK6_27";#N/A,#N/A,FALSE,"Q3 Detail";"NINEMTH",#N/A,FALSE,"OTK6_27";"qtr4",#N/A,FALSE,"OTK6_27";#N/A,#N/A,FALSE,"Q4 Detail";"YEAR",#N/A,FALSE,"OTK6_27"}</definedName>
    <definedName name="none2" hidden="1">{"QTR1",#N/A,FALSE,"Q1 Detail";"QTR2",#N/A,FALSE,"Q2 Detail";"QTR3",#N/A,FALSE,"Q3 Detail";"QTR4",#N/A,FALSE,"Q4 Detail"}</definedName>
    <definedName name="none3" hidden="1">{"QTR1",#N/A,FALSE,"96OUT";"QTR2",#N/A,FALSE,"96OUT";"QTR3",#N/A,FALSE,"96OUT";"QTR4",#N/A,FALSE,"96OUT";"YEAR",#N/A,FALSE,"96OUT"}</definedName>
    <definedName name="none4" hidden="1">{#N/A,#N/A,TRUE,"PAGE 2";#N/A,#N/A,TRUE,"PAGE 3";#N/A,#N/A,TRUE,"PAGE4"}</definedName>
    <definedName name="none5" hidden="1">{"QTR2",#N/A,FALSE,"OTK6_27";#N/A,#N/A,FALSE,"Q2 Detail";"SIXMTH",#N/A,FALSE,"OTK6_27";"qtr3",#N/A,FALSE,"OTK6_27";#N/A,#N/A,FALSE,"Q3 Detail";"NINEMTH",#N/A,FALSE,"OTK6_27";"qtr4",#N/A,FALSE,"OTK6_27";#N/A,#N/A,FALSE,"Q4 Detail";"YEAR",#N/A,FALSE,"OTK6_27"}</definedName>
    <definedName name="none6" hidden="1">{"OUTLK3YROCC",#N/A,FALSE,"3YR_OCC"}</definedName>
    <definedName name="none7" hidden="1">{"QTR2",#N/A,FALSE,"OTK6_27";#N/A,#N/A,FALSE,"Q2 Detail";"SIXMTH",#N/A,FALSE,"OTK6_27";"qtr3",#N/A,FALSE,"OTK6_27";#N/A,#N/A,FALSE,"Q3 Detail";"NINEMTH",#N/A,FALSE,"OTK6_27";"qtr4",#N/A,FALSE,"OTK6_27";#N/A,#N/A,FALSE,"Q4 Detail";"YEAR",#N/A,FALSE,"OTK6_27"}</definedName>
    <definedName name="now"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o" hidden="1">{#N/A,#N/A,FALSE,"SUMMARY";#N/A,#N/A,FALSE,"mcsh";#N/A,#N/A,FALSE,"vol&amp;rev";#N/A,#N/A,FALSE,"wkgcap";#N/A,#N/A,FALSE,"DEPR&amp;DT";#N/A,#N/A,FALSE,"ASSETS";#N/A,#N/A,FALSE,"NI&amp;OTH&amp;DIV";#N/A,#N/A,FALSE,"CASHFLOW";#N/A,#N/A,FALSE,"CAPEMPL";#N/A,#N/A,FALSE,"ROCE"}</definedName>
    <definedName name="OI" hidden="1">{#N/A,#N/A,FALSE,"COVER";#N/A,#N/A,FALSE,"Index";#N/A,#N/A,FALSE,"Non-Earning";#N/A,#N/A,FALSE,"Non-Earning_Recovery"}</definedName>
    <definedName name="oiu" hidden="1">{#N/A,#N/A,FALSE,"COVER";#N/A,#N/A,FALSE,"RATIOS";#N/A,#N/A,FALSE,"LEVERAGE";#N/A,#N/A,FALSE,"TIER-1";#N/A,#N/A,FALSE,"RISK BASED ASSETS";#N/A,#N/A,FALSE,"TIER-2"}</definedName>
    <definedName name="ok" hidden="1">#REF!</definedName>
    <definedName name="old" hidden="1">{"Period 5 Income Statements",#N/A,FALSE,"Income Statement";"Period 5 Balance Sheets",#N/A,FALSE,"Balance Sheet";"Period 5 Cashflow Statements",#N/A,FALSE,"Cashflow Statement";"Period 5 Financial Ratios",#N/A,FALSE,"Financial Ratios"}</definedName>
    <definedName name="olddata" hidden="1">{"PAGE 1",#N/A,FALSE,"WEST_OT"}</definedName>
    <definedName name="olddata1" hidden="1">{"PAGE 1",#N/A,FALSE,"WEST_OT"}</definedName>
    <definedName name="olddata2" hidden="1">{"PAGE 1",#N/A,FALSE,"WEST_OT"}</definedName>
    <definedName name="olddata3" hidden="1">{"PAGE 1",#N/A,FALSE,"WEST_OT"}</definedName>
    <definedName name="oldname"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onetwo"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ONYX19970501222055" hidden="1">#REF!</definedName>
    <definedName name="ONYX19970501222155" hidden="1">#REF!</definedName>
    <definedName name="ool" hidden="1">{"Page1",#N/A,FALSE,"CompCo";"Page2",#N/A,FALSE,"CompCo"}</definedName>
    <definedName name="OOU" hidden="1">{#N/A,#N/A,FALSE,"BS";#N/A,#N/A,FALSE,"PL_10Q";#N/A,#N/A,FALSE,"SOE";#N/A,#N/A,FALSE,"SCF"}</definedName>
    <definedName name="Opportunities"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Opportunities1"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Opportunities1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Opportunities123"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Opportunities4"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Opportunities4123"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Opprotunities41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ouououiouopupo" hidden="1">{#N/A,#N/A,FALSE,"BS";#N/A,#N/A,FALSE,"PL";#N/A,#N/A,FALSE,"SOE";#N/A,#N/A,FALSE,"SCF"}</definedName>
    <definedName name="ououp0" hidden="1">{#N/A,#N/A,FALSE,"TABLE_1 YTD- VALUES LAST YR(2)"}</definedName>
    <definedName name="p"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p.kh" hidden="1">{#N/A,#N/A,FALSE,"Heat";#N/A,#N/A,FALSE,"DCF";#N/A,#N/A,FALSE,"LBO";#N/A,#N/A,FALSE,"A";#N/A,#N/A,FALSE,"C";#N/A,#N/A,FALSE,"impd";#N/A,#N/A,FALSE,"Accr-Dilu"}</definedName>
    <definedName name="patty" hidden="1">{"PAGE 1",#N/A,FALSE,"WEST_OT"}</definedName>
    <definedName name="perm" hidden="1">{"PAGE 1",#N/A,FALSE,"WEST_OT"}</definedName>
    <definedName name="perm1" hidden="1">{"PAGE 1",#N/A,FALSE,"WEST_OT"}</definedName>
    <definedName name="perm3" hidden="1">{"PAGE 1",#N/A,FALSE,"WEST_OT"}</definedName>
    <definedName name="perm4" hidden="1">{"PAGE 1",#N/A,FALSE,"WEST_OT"}</definedName>
    <definedName name="perm5" hidden="1">{"PAGE 2",#N/A,FALSE,"WEST_OT"}</definedName>
    <definedName name="perm6" hidden="1">{"PAGE 2",#N/A,FALSE,"WEST_OT"}</definedName>
    <definedName name="perm7" hidden="1">{"PAGE 1",#N/A,FALSE,"WEST_OT"}</definedName>
    <definedName name="PL"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plan" hidden="1">{#N/A,#N/A,FALSE,"BalSheet 0899";#N/A,#N/A,FALSE,"ytdpl899";#N/A,#N/A,FALSE,"Aug PL";#N/A,#N/A,FALSE,"Minority Int";#N/A,#N/A,FALSE,"Equity Roll Forward";#N/A,#N/A,FALSE,"Book Equity Test"}</definedName>
    <definedName name="planning" hidden="1">{#N/A,#N/A,FALSE,"BalSheet 0899";#N/A,#N/A,FALSE,"ytdpl899";#N/A,#N/A,FALSE,"Aug PL";#N/A,#N/A,FALSE,"Minority Int";#N/A,#N/A,FALSE,"Equity Roll Forward";#N/A,#N/A,FALSE,"Book Equity Test"}</definedName>
    <definedName name="PlanVLE" hidden="1">{#N/A,#N/A,FALSE,"SUMMARY";#N/A,#N/A,FALSE,"mcsh";#N/A,#N/A,FALSE,"vol&amp;rev";#N/A,#N/A,FALSE,"wkgcap";#N/A,#N/A,FALSE,"DEPR&amp;DT";#N/A,#N/A,FALSE,"ASSETS";#N/A,#N/A,FALSE,"NI&amp;OTH&amp;DIV";#N/A,#N/A,FALSE,"CASHFLOW";#N/A,#N/A,FALSE,"CAPEMPL";#N/A,#N/A,FALSE,"ROCE"}</definedName>
    <definedName name="ploi" hidden="1">{#N/A,#N/A,FALSE,"Assump2";#N/A,#N/A,FALSE,"Income2";#N/A,#N/A,FALSE,"Balance2";#N/A,#N/A,FALSE,"DCF Filter";#N/A,#N/A,FALSE,"Trans Assump2";#N/A,#N/A,FALSE,"Combined Income2";#N/A,#N/A,FALSE,"Combined Balance2"}</definedName>
    <definedName name="po" hidden="1">{#N/A,#N/A,FALSE,"BS";#N/A,#N/A,FALSE,"PL_10Q";#N/A,#N/A,FALSE,"SOE";#N/A,#N/A,FALSE,"SCF";#N/A,#N/A,FALSE,"Sel Fn Data QTD 10Q";#N/A,#N/A,FALSE,"Table 1 YTD 10Q";#N/A,#N/A,FALSE,"Table 1 QTD 10Q";#N/A,#N/A,FALSE,"Tables 2 to 3 PL";#N/A,#N/A,FALSE,"Tables 4 and 5ALLL";#N/A,#N/A,FALSE,"Tables 6 to 8 ALLL ";#N/A,#N/A,FALSE,"Table 9 to 12 - Balance Sheet"}</definedName>
    <definedName name="poi" hidden="1">{#N/A,#N/A,FALSE,"PL-FS";#N/A,#N/A,FALSE,"PL"}</definedName>
    <definedName name="pp" hidden="1">#REF!</definedName>
    <definedName name="PremiumPaidSUmmary" hidden="1">{#N/A,#N/A,FALSE,"Projections";#N/A,#N/A,FALSE,"Multiples Valuation";#N/A,#N/A,FALSE,"LBO";#N/A,#N/A,FALSE,"Multiples_Sensitivity";#N/A,#N/A,FALSE,"Summary"}</definedName>
    <definedName name="PRESENT" hidden="1">{TRUE,TRUE,-0.8,-17,483.6,277.2,FALSE,TRUE,TRUE,TRUE,0,1,#N/A,1,#N/A,52.4666666666667,24.0625,1,FALSE,FALSE,3,TRUE,1,FALSE,75,"Swvu.PRESENTATION.","ACwvu.PRESENTATION.",#N/A,FALSE,FALSE,0,0,0.5,0,2,"","",TRUE,FALSE,FALSE,FALSE,1,#N/A,1,1,FALSE,FALSE,"Rwvu.PRESENTATION.",#N/A,FALSE,FALSE,FALSE,1,#N/A,#N/A,FALSE,FALSE,TRUE,TRUE,TRUE}</definedName>
    <definedName name="PRESENTAT" hidden="1">{TRUE,TRUE,-0.8,-17,483.6,277.2,FALSE,TRUE,TRUE,TRUE,0,1,#N/A,1,#N/A,52.4666666666667,24.0625,1,FALSE,FALSE,3,TRUE,1,FALSE,75,"Swvu.PRESENTATION.","ACwvu.PRESENTATION.",#N/A,FALSE,FALSE,0,0,0.5,0,2,"","",TRUE,FALSE,FALSE,FALSE,1,#N/A,1,1,FALSE,FALSE,"Rwvu.PRESENTATION.",#N/A,FALSE,FALSE,FALSE,1,#N/A,#N/A,FALSE,FALSE,TRUE,TRUE,TRUE}</definedName>
    <definedName name="PRESENTATIONS" hidden="1">{TRUE,TRUE,-0.8,-17,483.6,277.2,FALSE,TRUE,TRUE,TRUE,0,1,#N/A,1,#N/A,52.4666666666667,24.0625,1,FALSE,FALSE,3,TRUE,1,FALSE,75,"Swvu.PRESENTATION.","ACwvu.PRESENTATION.",#N/A,FALSE,FALSE,0,0,0.5,0,2,"","",TRUE,FALSE,FALSE,FALSE,1,#N/A,1,1,FALSE,FALSE,"Rwvu.PRESENTATION.",#N/A,FALSE,FALSE,FALSE,1,#N/A,#N/A,FALSE,FALSE,TRUE,TRUE,TRUE}</definedName>
    <definedName name="print4" hidden="1">{"Structure",#N/A,FALSE,"Structure";"Ownership",#N/A,FALSE,"Ownership";"Returns by Security",#N/A,FALSE,"Returns Summary";"Returns by Holder",#N/A,FALSE,"Returns Summary";"Returns Matrix",#N/A,FALSE,"Returns Summary";"Exit Summary",#N/A,FALSE,"Exit Summary";"Assumptions",#N/A,FALSE,"Projection Assumptions";"Income Statement",#N/A,FALSE,"Income Statement";"Cash Flows",#N/A,FALSE,"Cash Flow";"Balance Sheet",#N/A,FALSE,"Balance Sheet";"Debt Summary 1",#N/A,FALSE,"Debt Summary";"Debt Summary 2",#N/A,FALSE,"Debt Summary"}</definedName>
    <definedName name="profimp2" hidden="1">{"PAGE 1",#N/A,FALSE,"WEST_OT"}</definedName>
    <definedName name="profimp3" hidden="1">{"PAGE 2",#N/A,FALSE,"WEST_OT"}</definedName>
    <definedName name="profimp5" hidden="1">{"PAGE 1",#N/A,FALSE,"WEST_OT"}</definedName>
    <definedName name="profimptest" hidden="1">{"PAGE 2",#N/A,FALSE,"WEST_OT"}</definedName>
    <definedName name="q" hidden="1">{#N/A,#N/A,FALSE,"Projections";#N/A,#N/A,FALSE,"Multiples Valuation";#N/A,#N/A,FALSE,"LBO";#N/A,#N/A,FALSE,"Multiples_Sensitivity";#N/A,#N/A,FALSE,"Summary"}</definedName>
    <definedName name="q4NIvsplan" hidden="1">{#N/A,#N/A,FALSE,"BalSheet 0899";#N/A,#N/A,FALSE,"ytdpl899";#N/A,#N/A,FALSE,"Aug PL";#N/A,#N/A,FALSE,"Minority Int";#N/A,#N/A,FALSE,"Equity Roll Forward";#N/A,#N/A,FALSE,"Book Equity Test"}</definedName>
    <definedName name="qe5yh" hidden="1">{#N/A,#N/A,FALSE,"Summary";#N/A,#N/A,FALSE,"Projections";#N/A,#N/A,FALSE,"Mkt Mults";#N/A,#N/A,FALSE,"DCF";#N/A,#N/A,FALSE,"Accr Dil";#N/A,#N/A,FALSE,"PIC LBO";#N/A,#N/A,FALSE,"MULT10_4";#N/A,#N/A,FALSE,"CBI LBO"}</definedName>
    <definedName name="qq"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qqq" hidden="1">{"Unit Sales",#N/A,FALSE,"Cmrl"}</definedName>
    <definedName name="Quarterly" hidden="1">{"Annual",#N/A,FALSE,"Sales &amp; Market";"Quarterly",#N/A,FALSE,"Sales &amp; Market"}</definedName>
    <definedName name="qw" hidden="1">{#N/A,#N/A,FALSE,"Pooling";#N/A,#N/A,FALSE,"income";#N/A,#N/A,FALSE,"valuation"}</definedName>
    <definedName name="qwe" hidden="1">{#N/A,#N/A,FALSE,"Projections";#N/A,#N/A,FALSE,"Multiples Valuation";#N/A,#N/A,FALSE,"LBO";#N/A,#N/A,FALSE,"Multiples_Sensitivity";#N/A,#N/A,FALSE,"Summary"}</definedName>
    <definedName name="qwq" hidden="1">"c4444"</definedName>
    <definedName name="qwqw" hidden="1">{#N/A,#N/A,FALSE,"Sheet1";#N/A,#N/A,FALSE,"AR";#N/A,#N/A,FALSE,"ASSUME ";#N/A,#N/A,FALSE,"BALSHT";#N/A,#N/A,FALSE,"CHEMO% ";#N/A,#N/A,FALSE,"STATS";#N/A,#N/A,FALSE,"COMP";#N/A,#N/A,FALSE,"UTIL";#N/A,#N/A,FALSE,"CONSIDER";#N/A,#N/A,FALSE,"CONT";#N/A,#N/A,FALSE,"CONT2";#N/A,#N/A,FALSE,"INDEX";#N/A,#N/A,FALSE,"SUMM";#N/A,#N/A,FALSE,"INCOME";#N/A,#N/A,FALSE,"LABOR";#N/A,#N/A,FALSE,"PAYOR";#N/A,#N/A,FALSE,"PHYREV";#N/A,#N/A,FALSE,"RATIOS";#N/A,#N/A,FALSE,"SAVE3";#N/A,#N/A,FALSE,"SALSUM";#N/A,#N/A,FALSE,"SUMM2 "}</definedName>
    <definedName name="qww" hidden="1">{#N/A,#N/A,FALSE,"INDEX";#N/A,#N/A,FALSE,"Sheet 3 24%";#N/A,#N/A,FALSE,"CONSIDER 24%";#N/A,#N/A,FALSE,"SALSUM 24%";#N/A,#N/A,FALSE,"SAVE3 24%"}</definedName>
    <definedName name="rap" hidden="1">[28]LBO!#REF!</definedName>
    <definedName name="ＲＡＲＯＡ" hidden="1">{"'下期集計（10.27迄・速報値）'!$Q$16"}</definedName>
    <definedName name="ray" hidden="1">{#N/A,#N/A,FALSE,"Contents";#N/A,#N/A,FALSE,"Cash";#N/A,#N/A,FALSE,"Accts Rec";#N/A,#N/A,FALSE,"Prepaids &amp; Other";#N/A,#N/A,FALSE,"Property &amp; Equip";#N/A,#N/A,FALSE,"Property &amp; Equip ytd";#N/A,#N/A,FALSE,"Other Assets";#N/A,#N/A,FALSE,"AP Trade";#N/A,#N/A,FALSE,"Deferred Rev-ST";#N/A,#N/A,FALSE,"Accrued Payroll &amp; Benefits";#N/A,#N/A,FALSE,"Accrued Taxes Payable";#N/A,#N/A,FALSE,"Accounts Payable Other";#N/A,#N/A,FALSE,"Deferred Revenue";#N/A,#N/A,FALSE,"Notes Payable";#N/A,#N/A,FALSE,"Equity"}</definedName>
    <definedName name="re" hidden="1">{#N/A,#N/A,FALSE,"Summary";#N/A,#N/A,FALSE,"Medicare";#N/A,#N/A,FALSE,"Input1";#N/A,#N/A,FALSE,"HMO";#N/A,#N/A,FALSE,"BC";#N/A,#N/A,FALSE,"Medicaid";#N/A,#N/A,FALSE,"Summary";#N/A,#N/A,FALSE,"UC96";#N/A,#N/A,FALSE,"MCRamt"}</definedName>
    <definedName name="Recap" hidden="1">{#N/A,#N/A,FALSE,"IPO";#N/A,#N/A,FALSE,"DCF";#N/A,#N/A,FALSE,"LBO";#N/A,#N/A,FALSE,"MULT_VAL";#N/A,#N/A,FALSE,"Status Quo";#N/A,#N/A,FALSE,"Recap"}</definedName>
    <definedName name="reee" hidden="1">{"'Vietnam'!$E$21:$W$45","'Vietnam'!$E$21:$W$45"}</definedName>
    <definedName name="reee2" hidden="1">{"'Vietnam'!$E$21:$W$45","'Vietnam'!$E$21:$W$45"}</definedName>
    <definedName name="Related" hidden="1">{#N/A,#N/A,FALSE,"Job Sched"}</definedName>
    <definedName name="remove" hidden="1">{"banks",#N/A,FALSE,"BASIC"}</definedName>
    <definedName name="removeme" hidden="1">{"add",#N/A,FALSE,"code"}</definedName>
    <definedName name="removethis" hidden="1">{"add",#N/A,FALSE,"code"}</definedName>
    <definedName name="resources" hidden="1">{#N/A,#N/A,FALSE,"Assessment";#N/A,#N/A,FALSE,"Staffing";#N/A,#N/A,FALSE,"Hires";#N/A,#N/A,FALSE,"Assumptions"}</definedName>
    <definedName name="Restr" hidden="1">{"QTR2",#N/A,FALSE,"OTK6_27";#N/A,#N/A,FALSE,"Q2 Detail";"SIXMTH",#N/A,FALSE,"OTK6_27";"qtr3",#N/A,FALSE,"OTK6_27";#N/A,#N/A,FALSE,"Q3 Detail";"NINEMTH",#N/A,FALSE,"OTK6_27";"qtr4",#N/A,FALSE,"OTK6_27";#N/A,#N/A,FALSE,"Q4 Detail";"YEAR",#N/A,FALSE,"OTK6_27"}</definedName>
    <definedName name="retyu" hidden="1">{#N/A,#N/A,FALSE,"AD_Purchase";#N/A,#N/A,FALSE,"Credit";#N/A,#N/A,FALSE,"PF Acquisition";#N/A,#N/A,FALSE,"PF Offering"}</definedName>
    <definedName name="rfgg" hidden="1">{#N/A,#N/A,FALSE,"sum-don";#N/A,#N/A,FALSE,"inc-don"}</definedName>
    <definedName name="rgerb" hidden="1">{#N/A,#N/A,FALSE,"Summary";#N/A,#N/A,FALSE,"Proforma";#N/A,#N/A,FALSE,"Tx"}</definedName>
    <definedName name="rggtsdtzga" hidden="1">{#N/A,#N/A,FALSE,"Ptnr Cash Flow";#N/A,#N/A,FALSE,"Pship Summary";#N/A,#N/A,FALSE,"Pship Proforma";#N/A,#N/A,FALSE,"Tx"}</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5</definedName>
    <definedName name="RiskMinimizeOnStart" hidden="1">FALSE</definedName>
    <definedName name="RiskMonitorConvergence" hidden="1">FALSE</definedName>
    <definedName name="RiskNumIterations" hidden="1">5</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FALSE</definedName>
    <definedName name="rngComments" hidden="1">#REF!</definedName>
    <definedName name="rngDialogType" hidden="1">#REF!</definedName>
    <definedName name="rngEndDate" hidden="1">#REF!</definedName>
    <definedName name="rngLastQuery" hidden="1">#REF!</definedName>
    <definedName name="rngLastRefreshOffline" hidden="1">#REF!</definedName>
    <definedName name="rngPassword" hidden="1">#REF!</definedName>
    <definedName name="rngPivotLocation" hidden="1">#REF!</definedName>
    <definedName name="rngProtected" hidden="1">#REF!</definedName>
    <definedName name="rngPWD" hidden="1">#REF!</definedName>
    <definedName name="rngQuery" hidden="1">#REF!</definedName>
    <definedName name="rngQueryType" hidden="1">#REF!</definedName>
    <definedName name="rngRangeName" hidden="1">#REF!</definedName>
    <definedName name="rngRefreshedDate" hidden="1">#REF!</definedName>
    <definedName name="rngScenarios" hidden="1">#REF!</definedName>
    <definedName name="rngShow" hidden="1">#REF!</definedName>
    <definedName name="rngStartDate" hidden="1">#REF!</definedName>
    <definedName name="rngStoredProcedure" hidden="1">#REF!</definedName>
    <definedName name="rngUID" hidden="1">#REF!</definedName>
    <definedName name="rngUnplugged" hidden="1">#REF!</definedName>
    <definedName name="rngVersion" hidden="1">#REF!</definedName>
    <definedName name="ROLLUPREPORT" hidden="1">{#N/A,#N/A,FALSE,"assump";#N/A,#N/A,FALSE,"open";#N/A,#N/A,FALSE,"bs";#N/A,#N/A,FALSE,"is";#N/A,#N/A,FALSE,"cf"}</definedName>
    <definedName name="rqwe" hidden="1">{#N/A,#N/A,FALSE,"Sheet1";#N/A,#N/A,FALSE,"Sheet2";#N/A,#N/A,FALSE,"Sheet3";#N/A,#N/A,FALSE,"Sheet4"}</definedName>
    <definedName name="rt" hidden="1">{#N/A,#N/A,FALSE,"Second";#N/A,#N/A,FALSE,"ownership";#N/A,#N/A,FALSE,"Valuation";#N/A,#N/A,FALSE,"Eqiv";#N/A,#N/A,FALSE,"Mults";#N/A,#N/A,FALSE,"ISCG Graphics"}</definedName>
    <definedName name="rwjf" hidden="1">{#N/A,#N/A,FALSE,"BS";#N/A,#N/A,FALSE,"PL";#N/A,#N/A,FALSE,"SOE";#N/A,#N/A,FALSE,"SCF"}</definedName>
    <definedName name="Rwvu.PRESENTATION." hidden="1">#REF!,#REF!,#REF!,#REF!,#REF!</definedName>
    <definedName name="ry" hidden="1">{#N/A,#N/A,FALSE,"Contents";#N/A,#N/A,FALSE,"Cash";#N/A,#N/A,FALSE,"Accts Rec";#N/A,#N/A,FALSE,"Prepaids &amp; Other";#N/A,#N/A,FALSE,"Property &amp; Equip";#N/A,#N/A,FALSE,"Property &amp; Equip ytd";#N/A,#N/A,FALSE,"Other Assets";#N/A,#N/A,FALSE,"AP Trade";#N/A,#N/A,FALSE,"Deferred Rev-ST";#N/A,#N/A,FALSE,"Accrued Payroll &amp; Benefits";#N/A,#N/A,FALSE,"Accrued Taxes Payable";#N/A,#N/A,FALSE,"Accounts Payable Other";#N/A,#N/A,FALSE,"Deferred Revenue";#N/A,#N/A,FALSE,"Notes Payable";#N/A,#N/A,FALSE,"Equity"}</definedName>
    <definedName name="s" hidden="1">{"page1",#N/A,FALSE,"GIRLBO";"page2",#N/A,FALSE,"GIRLBO";"page3",#N/A,FALSE,"GIRLBO";"page4",#N/A,FALSE,"GIRLBO";"page5",#N/A,FALSE,"GIRLBO"}</definedName>
    <definedName name="sa" hidden="1">{#N/A,#N/A,FALSE,"IPO";#N/A,#N/A,FALSE,"DCF";#N/A,#N/A,FALSE,"LBO";#N/A,#N/A,FALSE,"MULT_VAL";#N/A,#N/A,FALSE,"Status Quo";#N/A,#N/A,FALSE,"Recap"}</definedName>
    <definedName name="saa" hidden="1">{"rtn",#N/A,FALSE,"RTN";"tables",#N/A,FALSE,"RTN";"cf",#N/A,FALSE,"CF";"stats",#N/A,FALSE,"Stats";"prop",#N/A,FALSE,"Prop"}</definedName>
    <definedName name="SAC" hidden="1">{#N/A,#N/A,FALSE,"Projections";#N/A,#N/A,FALSE,"Multiples Valuation";#N/A,#N/A,FALSE,"LBO";#N/A,#N/A,FALSE,"Multiples_Sensitivity";#N/A,#N/A,FALSE,"Summary"}</definedName>
    <definedName name="saf" hidden="1">{#N/A,#N/A,FALSE,"Projections";#N/A,#N/A,FALSE,"Contribution_Stock";#N/A,#N/A,FALSE,"PF_Combo_Stock";#N/A,#N/A,FALSE,"Projections";#N/A,#N/A,FALSE,"Contribution_Cash";#N/A,#N/A,FALSE,"PF_Combo_Cash";#N/A,#N/A,FALSE,"IPO_Cash"}</definedName>
    <definedName name="sal" hidden="1">{#N/A,#N/A,FALSE,"CURRENT";#N/A,#N/A,FALSE,"YEAR-TO-DATE"}</definedName>
    <definedName name="SAPBEXdnldView" hidden="1">"D2W4R5MBP08ARFN2PBOGUS7HV"</definedName>
    <definedName name="SAPBEXhrIndnt" hidden="1">"Wide"</definedName>
    <definedName name="SAPBEXrevision" hidden="1">3</definedName>
    <definedName name="SAPBEXsysID" hidden="1">"PN2"</definedName>
    <definedName name="SAPBEXwbID" hidden="1">"3T2LGOD7SYY4EFWWGCCVZMA6C"</definedName>
    <definedName name="SAPsysID" hidden="1">"708C5W7SBKP804JT78WJ0JNKI"</definedName>
    <definedName name="SAPwbID" hidden="1">"ARS"</definedName>
    <definedName name="sas" hidden="1">{"Outflow 1",#N/A,FALSE,"Outflows-Inflows";"Outflow 2",#N/A,FALSE,"Outflows-Inflows";"Inflow 1",#N/A,FALSE,"Outflows-Inflows";"Inflow 2",#N/A,FALSE,"Outflows-Inflows"}</definedName>
    <definedName name="SC" hidden="1">{#N/A,#N/A,FALSE,"Summary";#N/A,#N/A,FALSE,"Proforma";#N/A,#N/A,FALSE,"Tx"}</definedName>
    <definedName name="sd" hidden="1">{#N/A,#N/A,FALSE,"IPO";#N/A,#N/A,FALSE,"DCF";#N/A,#N/A,FALSE,"LBO";#N/A,#N/A,FALSE,"MULT_VAL";#N/A,#N/A,FALSE,"Status Quo";#N/A,#N/A,FALSE,"Recap"}</definedName>
    <definedName name="sda" hidden="1">{#N/A,#N/A,FALSE,"TS";#N/A,#N/A,FALSE,"Combo";#N/A,#N/A,FALSE,"FAIR";#N/A,#N/A,FALSE,"RBC";#N/A,#N/A,FALSE,"xxxx";#N/A,#N/A,FALSE,"A_D";#N/A,#N/A,FALSE,"WACC";#N/A,#N/A,FALSE,"DCF";#N/A,#N/A,FALSE,"LBO";#N/A,#N/A,FALSE,"AcqMults";#N/A,#N/A,FALSE,"CompMults"}</definedName>
    <definedName name="sddddd" hidden="1">{#N/A,#N/A,FALSE,"IB Totgeo Q1-Q4 ";#N/A,#N/A,FALSE,"IB AEME";#N/A,#N/A,FALSE,"IB West";#N/A,#N/A,FALSE,"IB Central";#N/A,#N/A,FALSE,"IB South ";#N/A,#N/A,FALSE,"IB North";#N/A,#N/A,FALSE,"IB Reg Tot ";#N/A,#N/A,FALSE,"IB Reg Tot graph"}</definedName>
    <definedName name="sdf" hidden="1">{#N/A,#N/A,FALSE,"Adj Proj";#N/A,#N/A,FALSE,"Sheet1";#N/A,#N/A,FALSE,"LBO";#N/A,#N/A,FALSE,"LBOMER";#N/A,#N/A,FALSE,"WACC";#N/A,#N/A,FALSE,"DCF";#N/A,#N/A,FALSE,"DCFMER";#N/A,#N/A,FALSE,"Pooling";#N/A,#N/A,FALSE,"income";#N/A,#N/A,FALSE,"Offer"}</definedName>
    <definedName name="sdfass" hidden="1">{"Outflow 1",#N/A,FALSE,"Outflows-Inflows";"Outflow 2",#N/A,FALSE,"Outflows-Inflows";"Inflow 1",#N/A,FALSE,"Outflows-Inflows";"Inflow 2",#N/A,FALSE,"Outflows-Inflows"}</definedName>
    <definedName name="sdfd" hidden="1">{#N/A,#N/A,FALSE,"AR Summ.";#N/A,#N/A,FALSE,"Dec top 5 collects";#N/A,#N/A,FALSE,"Top 5 AR";#N/A,#N/A,FALSE,"Top 5&gt;90";#N/A,#N/A,FALSE,"AR Flow by Region";#N/A,#N/A,FALSE,"PrePays";#N/A,#N/A,FALSE,"Op&amp;Risk"}</definedName>
    <definedName name="sdfg" hidden="1">{"summary",#N/A,FALSE,"3 yr average";"comps",#N/A,FALSE,"3 yr average"}</definedName>
    <definedName name="sdfhdfj" hidden="1">'[8]Variance Sum '!#REF!</definedName>
    <definedName name="sdfs" hidden="1">{#N/A,#N/A,FALSE,"Projections";#N/A,#N/A,FALSE,"Multiples Valuation";#N/A,#N/A,FALSE,"LBO";#N/A,#N/A,FALSE,"Multiples_Sensitivity";#N/A,#N/A,FALSE,"Summary"}</definedName>
    <definedName name="sdhdhfdfhh" hidden="1">{#N/A,#N/A,FALSE,"Balance Sheet";#N/A,#N/A,FALSE,"Income Statement";#N/A,#N/A,FALSE,"Changes in Financial Position"}</definedName>
    <definedName name="sfdjdfhjd" hidden="1">'[8]Variance Sum '!#REF!</definedName>
    <definedName name="sfgasd" hidden="1">{0,0,0,0;0,0,0,0;0,0,0,0;0,0,0,0;0,0,0,0;0,0,0,0;0,0,2,0;2,3,3,0;FALSE,FALSE,FALSE,FALSE;TRUE,FALSE,TRUE,TRUE;FALSE,FALSE,TRUE,TRUE;FALSE,0,2.78134444564786E-308,4.45015196281921E-308;7.78776275135711E-308,1.33504516457612E-307,2.22507555776164E-307,3.56012157274209E-307}</definedName>
    <definedName name="Sheeet1" hidden="1">{#N/A,#N/A,FALSE,"Summary";#N/A,#N/A,FALSE,"Proforma";#N/A,#N/A,FALSE,"Tx"}</definedName>
    <definedName name="sheet1" hidden="1">{#N/A,#N/A,FALSE,"Summary";#N/A,#N/A,FALSE,"Proforma";#N/A,#N/A,FALSE,"Tx"}</definedName>
    <definedName name="Sheet1a" hidden="1">{#N/A,#N/A,FALSE,"Summary";#N/A,#N/A,FALSE,"Proforma";#N/A,#N/A,FALSE,"Tx"}</definedName>
    <definedName name="Sheet1b" hidden="1">{#N/A,#N/A,FALSE,"Summary";#N/A,#N/A,FALSE,"Proforma";#N/A,#N/A,FALSE,"Tx"}</definedName>
    <definedName name="Sheet2" hidden="1">{#N/A,#N/A,FALSE,"Adj Proj";#N/A,#N/A,FALSE,"Sheet1";#N/A,#N/A,FALSE,"LBO";#N/A,#N/A,FALSE,"LBOMER";#N/A,#N/A,FALSE,"WACC";#N/A,#N/A,FALSE,"DCF";#N/A,#N/A,FALSE,"DCFMER";#N/A,#N/A,FALSE,"Pooling";#N/A,#N/A,FALSE,"income";#N/A,#N/A,FALSE,"Offer"}</definedName>
    <definedName name="Sheet3" hidden="1">{#N/A,#N/A,FALSE,"Projections";#N/A,#N/A,FALSE,"Multiples Valuation";#N/A,#N/A,FALSE,"LBO";#N/A,#N/A,FALSE,"Multiples_Sensitivity";#N/A,#N/A,FALSE,"Summary"}</definedName>
    <definedName name="Sheet4" hidden="1">{#N/A,#N/A,FALSE,"Projections";#N/A,#N/A,FALSE,"Multiples Valuation";#N/A,#N/A,FALSE,"LBO";#N/A,#N/A,FALSE,"Multiples_Sensitivity";#N/A,#N/A,FALSE,"Summary"}</definedName>
    <definedName name="Sheet6" hidden="1">{#N/A,#N/A,FALSE,"Projections";#N/A,#N/A,FALSE,"Multiples Valuation";#N/A,#N/A,FALSE,"LBO";#N/A,#N/A,FALSE,"Multiples_Sensitivity";#N/A,#N/A,FALSE,"Summary"}</definedName>
    <definedName name="Show.MDB.Update.Warning" hidden="1">#REF!</definedName>
    <definedName name="sjs.sls"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SleepmasterIncome" hidden="1">{#N/A,#N/A,FALSE,"TS";#N/A,#N/A,FALSE,"Combo";#N/A,#N/A,FALSE,"FAIR";#N/A,#N/A,FALSE,"RBC";#N/A,#N/A,FALSE,"xxxx";#N/A,#N/A,FALSE,"A_D";#N/A,#N/A,FALSE,"WACC";#N/A,#N/A,FALSE,"DCF";#N/A,#N/A,FALSE,"LBO";#N/A,#N/A,FALSE,"AcqMults";#N/A,#N/A,FALSE,"CompMults"}</definedName>
    <definedName name="SMPS" hidden="1">{#N/A,#N/A,FALSE,"AD_Purchase";#N/A,#N/A,FALSE,"Credit";#N/A,#N/A,FALSE,"PF Acquisition";#N/A,#N/A,FALSE,"PF Offering"}</definedName>
    <definedName name="solver_adj" hidden="1">#REF!</definedName>
    <definedName name="solver_opt" hidden="1">#REF!</definedName>
    <definedName name="solver_rel1" hidden="1">2</definedName>
    <definedName name="solver_rhs1" hidden="1">2</definedName>
    <definedName name="ss" hidden="1">{#N/A,#N/A,FALSE,"Debt Accr";#N/A,#N/A,FALSE,"Stock Accr";#N/A,#N/A,FALSE,"Debt Stock Accr"}</definedName>
    <definedName name="sss" hidden="1">{#N/A,#N/A,FALSE,"SUMMARY";#N/A,#N/A,FALSE,"EAC96PLA";#N/A,#N/A,FALSE,"EAC96EXT";#N/A,#N/A,FALSE,"FINSUM";#N/A,#N/A,FALSE,"1996PL";#N/A,#N/A,FALSE,"RISKOP3rd";#N/A,#N/A,FALSE,"RISKTOTAL";#N/A,#N/A,FALSE,"STAFFING";#N/A,#N/A,FALSE,"Balsht"}</definedName>
    <definedName name="ssss" hidden="1">{#N/A,#N/A,FALSE,"Proj. Summary FS";#N/A,#N/A,FALSE,"Proj. Detail IS";#N/A,#N/A,FALSE,"Proj. Detail BS";#N/A,#N/A,FALSE,"Proj. Detail CF";#N/A,#N/A,FALSE,"Proj. Detail % IS";#N/A,#N/A,FALSE,"Covenants and Census";#N/A,#N/A,FALSE,"Mo. Summary FS";#N/A,#N/A,FALSE,"Mo. Summary IS";#N/A,#N/A,FALSE,"Mo. Summary BS";#N/A,#N/A,FALSE,"Mo. Summary CF";#N/A,#N/A,FALSE,"Mo. Summary % IS";#N/A,#N/A,FALSE,"Mo. Sum. Covenants";#N/A,#N/A,FALSE,"Mo-YTD Summary IS ";#N/A,#N/A,FALSE,"Quarterly  Consol.";#N/A,#N/A,FALSE,"Monthly Consol.";#N/A,#N/A,FALSE,"Y E Projection"}</definedName>
    <definedName name="ssss1"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ssss1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ssss123"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ssss4"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ssss41"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ssss41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ssss4123"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sssss"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sssss1"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sssss1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sssss123"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sssss1234"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sssss4"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sssss41"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sssss41234"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stad" hidden="1">{#N/A,#N/A,FALSE,"INDEX";#N/A,#N/A,FALSE,"Sheet 3 24%";#N/A,#N/A,FALSE,"CONSIDER 24%";#N/A,#N/A,FALSE,"SALSUM 24%";#N/A,#N/A,FALSE,"SAVE3 24%"}</definedName>
    <definedName name="staff" hidden="1">{#N/A,#N/A,FALSE,"INDEX";#N/A,#N/A,FALSE,"Sheet 3 24%";#N/A,#N/A,FALSE,"CONSIDER 24%";#N/A,#N/A,FALSE,"SALSUM 24%";#N/A,#N/A,FALSE,"SAVE3 24%"}</definedName>
    <definedName name="staffadditions" hidden="1">{#N/A,#N/A,FALSE,"INDEX";#N/A,#N/A,FALSE,"Sheet 3 24%";#N/A,#N/A,FALSE,"CONSIDER 24%";#N/A,#N/A,FALSE,"SALSUM 24%";#N/A,#N/A,FALSE,"SAVE3 24%"}</definedName>
    <definedName name="staffing2" hidden="1">{#N/A,#N/A,FALSE,"Assessment";#N/A,#N/A,FALSE,"Staffing";#N/A,#N/A,FALSE,"Hires";#N/A,#N/A,FALSE,"Assumptions"}</definedName>
    <definedName name="Staffing3" hidden="1">{#N/A,#N/A,FALSE,"Assessment";#N/A,#N/A,FALSE,"Staffing";#N/A,#N/A,FALSE,"Hires";#N/A,#N/A,FALSE,"Assumptions"}</definedName>
    <definedName name="stop" hidden="1">{#N/A,#N/A,FALSE,"INDEX 23%";#N/A,#N/A,FALSE,"Sheet 3 23%";#N/A,#N/A,FALSE,"CONSIDER 23%";#N/A,#N/A,FALSE,"SALSUM 23%";#N/A,#N/A,FALSE,"CONSIDER 23%";#N/A,#N/A,FALSE,"SAVE3 23%"}</definedName>
    <definedName name="stud13"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stuff" hidden="1">{"TOTAL",#N/A,FALSE,"A";"FISCAL94",#N/A,FALSE,"A";"FISCAL95",#N/A,FALSE,"A";"FISCAL96",#N/A,FALSE,"A";"misc page",#N/A,FALSE,"A"}</definedName>
    <definedName name="STUFF2" hidden="1">{"TOTAL",#N/A,FALSE,"A";"FISCAL94",#N/A,FALSE,"A";"FISCAL95",#N/A,FALSE,"A";"FISCAL96",#N/A,FALSE,"A";"misc page",#N/A,FALSE,"A"}</definedName>
    <definedName name="SUMaaa" hidden="1">{#N/A,#N/A,FALSE,"assump";#N/A,#N/A,FALSE,"open";#N/A,#N/A,FALSE,"bs";#N/A,#N/A,FALSE,"is";#N/A,#N/A,FALSE,"cf"}</definedName>
    <definedName name="SumLOB4" hidden="1">{#N/A,#N/A,FALSE,"assump";#N/A,#N/A,FALSE,"open";#N/A,#N/A,FALSE,"bs";#N/A,#N/A,FALSE,"is";#N/A,#N/A,FALSE,"cf"}</definedName>
    <definedName name="SumLOB4YYY" hidden="1">{#N/A,#N/A,FALSE,"assump";#N/A,#N/A,FALSE,"open";#N/A,#N/A,FALSE,"bs";#N/A,#N/A,FALSE,"is";#N/A,#N/A,FALSE,"cf"}</definedName>
    <definedName name="SUMLOB5" hidden="1">{#N/A,#N/A,FALSE,"assump";#N/A,#N/A,FALSE,"open";#N/A,#N/A,FALSE,"bs";#N/A,#N/A,FALSE,"is";#N/A,#N/A,FALSE,"cf"}</definedName>
    <definedName name="SUMLOB5Report" hidden="1">{#N/A,#N/A,FALSE,"assump";#N/A,#N/A,FALSE,"open";#N/A,#N/A,FALSE,"bs";#N/A,#N/A,FALSE,"is";#N/A,#N/A,FALSE,"cf"}</definedName>
    <definedName name="SUMLOB5XXX" hidden="1">{#N/A,#N/A,FALSE,"assump";#N/A,#N/A,FALSE,"open";#N/A,#N/A,FALSE,"bs";#N/A,#N/A,FALSE,"is";#N/A,#N/A,FALSE,"cf"}</definedName>
    <definedName name="SUMLOB5YYY" hidden="1">{#N/A,#N/A,FALSE,"assump";#N/A,#N/A,FALSE,"open";#N/A,#N/A,FALSE,"bs";#N/A,#N/A,FALSE,"is";#N/A,#N/A,FALSE,"cf"}</definedName>
    <definedName name="SUMLOB5zzz" hidden="1">{#N/A,#N/A,FALSE,"assump";#N/A,#N/A,FALSE,"open";#N/A,#N/A,FALSE,"bs";#N/A,#N/A,FALSE,"is";#N/A,#N/A,FALSE,"cf"}</definedName>
    <definedName name="SUMLOBZZZ" hidden="1">{#N/A,#N/A,FALSE,"assump";#N/A,#N/A,FALSE,"open";#N/A,#N/A,FALSE,"bs";#N/A,#N/A,FALSE,"is";#N/A,#N/A,FALSE,"cf"}</definedName>
    <definedName name="SUMMARY_BOOK" hidden="1">{"page1",#N/A,FALSE,"GIRLBO";"page2",#N/A,FALSE,"GIRLBO";"page3",#N/A,FALSE,"GIRLBO";"page4",#N/A,FALSE,"GIRLBO";"page5",#N/A,FALSE,"GIRLBO"}</definedName>
    <definedName name="Summary2" hidden="1">{#N/A,#N/A,FALSE,"FACTSHEETS";#N/A,#N/A,FALSE,"pump";#N/A,#N/A,FALSE,"filter"}</definedName>
    <definedName name="SUMreport" hidden="1">{#N/A,#N/A,FALSE,"assump";#N/A,#N/A,FALSE,"open";#N/A,#N/A,FALSE,"bs";#N/A,#N/A,FALSE,"is";#N/A,#N/A,FALSE,"cf"}</definedName>
    <definedName name="SumXXX" hidden="1">{#N/A,#N/A,FALSE,"assump";#N/A,#N/A,FALSE,"open";#N/A,#N/A,FALSE,"bs";#N/A,#N/A,FALSE,"is";#N/A,#N/A,FALSE,"cf"}</definedName>
    <definedName name="SUMYYY" hidden="1">{#N/A,#N/A,FALSE,"assump";#N/A,#N/A,FALSE,"open";#N/A,#N/A,FALSE,"bs";#N/A,#N/A,FALSE,"is";#N/A,#N/A,FALSE,"cf"}</definedName>
    <definedName name="SUMzzz" hidden="1">{#N/A,#N/A,FALSE,"assump";#N/A,#N/A,FALSE,"open";#N/A,#N/A,FALSE,"bs";#N/A,#N/A,FALSE,"is";#N/A,#N/A,FALSE,"cf"}</definedName>
    <definedName name="SV_AUTO_CONN_CATALOG" hidden="1">"x3v6"</definedName>
    <definedName name="SV_AUTO_CONN_SERVER" hidden="1">"BELMONTX3SRV\X3V6"</definedName>
    <definedName name="SV_ENCPT_AUTO_CONN_PASSWORD" hidden="1">"083096084083070083098111118114101052048058058082088"</definedName>
    <definedName name="SV_ENCPT_AUTO_CONN_USER" hidden="1">"095094088070084088102113113114120107110112092115104119"</definedName>
    <definedName name="SV_ENCPT_LOGON_PWD" hidden="1">"078104085088070"</definedName>
    <definedName name="SV_ENCPT_LOGON_USER" hidden="1">"095094088070084084080096087083073084"</definedName>
    <definedName name="t" hidden="1">{#N/A,#N/A,FALSE,"SUMMARY";#N/A,#N/A,FALSE,"mcsh";#N/A,#N/A,FALSE,"vol&amp;rev";#N/A,#N/A,FALSE,"wkgcap";#N/A,#N/A,FALSE,"DEPR&amp;DT";#N/A,#N/A,FALSE,"ASSETS";#N/A,#N/A,FALSE,"NI&amp;OTH&amp;DIV";#N/A,#N/A,FALSE,"CASHFLOW";#N/A,#N/A,FALSE,"CAPEMPL";#N/A,#N/A,FALSE,"ROCE"}</definedName>
    <definedName name="TargetDCF2" hidden="1">{#N/A,#N/A,FALSE,"Sheet1"}</definedName>
    <definedName name="targets3" hidden="1">{"'NWC03'!$C$81"}</definedName>
    <definedName name="targets4" hidden="1">{"'NWC03'!$C$81"}</definedName>
    <definedName name="tehbrtsdhs" hidden="1">{#N/A,#N/A,FALSE,"Summary";#N/A,#N/A,FALSE,"Proforma";#N/A,#N/A,FALSE,"Tx"}</definedName>
    <definedName name="temp" hidden="1">{#N/A,#N/A,TRUE,"FD II Portfolio Summary";#N/A,#N/A,TRUE,"Fd II Cap. Position ";#N/A,#N/A,TRUE,"BV Valuation";#N/A,#N/A,TRUE,"FV Valuation";#N/A,#N/A,TRUE,"Valuation Change";#N/A,#N/A,TRUE,"Weasler";#N/A,#N/A,TRUE,"Weasler val";#N/A,#N/A,TRUE,"J Chain";#N/A,#N/A,TRUE,"J Chain Val";#N/A,#N/A,TRUE,"Monona";#N/A,#N/A,TRUE,"Monona Val";#N/A,#N/A,TRUE,"DSI";#N/A,#N/A,TRUE,"DSI Val";#N/A,#N/A,TRUE,"Temple";#N/A,#N/A,TRUE,"Temple Val";#N/A,#N/A,TRUE,"JRI";#N/A,#N/A,TRUE,"NDS ";#N/A,#N/A,TRUE,"Stronghaven";#N/A,#N/A,TRUE,"Connor";#N/A,#N/A,TRUE,"HWC"}</definedName>
    <definedName name="Temp_2" hidden="1">{#N/A,#N/A,FALSE,"Assessment";#N/A,#N/A,FALSE,"Staffing";#N/A,#N/A,FALSE,"Hires";#N/A,#N/A,FALSE,"Assumptions"}</definedName>
    <definedName name="Temp_3" hidden="1">{#N/A,#N/A,FALSE,"Assessment";#N/A,#N/A,FALSE,"Staffing";#N/A,#N/A,FALSE,"Hires";#N/A,#N/A,FALSE,"Assumptions"}</definedName>
    <definedName name="temp1" hidden="1">{#N/A,#N/A,TRUE,"BV Valuation II";#N/A,#N/A,TRUE,"FV Valuation";#N/A,#N/A,TRUE,"Fd II Cap. Position ";#N/A,#N/A,TRUE,"JRI";#N/A,#N/A,TRUE,"Weasler";#N/A,#N/A,TRUE,"NDS ";#N/A,#N/A,TRUE,"J Chain";#N/A,#N/A,TRUE,"Monona";#N/A,#N/A,TRUE,"Stronghaven";#N/A,#N/A,TRUE,"Connor";#N/A,#N/A,TRUE,"DSI";#N/A,#N/A,TRUE,"HWC";#N/A,#N/A,TRUE,"Temple";#N/A,#N/A,TRUE,"F3 Bullets";#N/A,#N/A,TRUE,"FD II Portfolio Summary";#N/A,#N/A,TRUE,"BV Valuation";#N/A,#N/A,TRUE,"MV Valuation";#N/A,#N/A,TRUE,"Fd III Cap. Position ";#N/A,#N/A,TRUE,"Beacon";#N/A,#N/A,TRUE,"CII";#N/A,#N/A,TRUE,"MCA";#N/A,#N/A,TRUE,"Elm";#N/A,#N/A,TRUE,"Tharco";#N/A,#N/A,TRUE,"Dee H";#N/A,#N/A,TRUE,"Globe";#N/A,#N/A,TRUE,"Hunt Valve";#N/A,#N/A,TRUE,"KBA";#N/A,#N/A,TRUE,"Glassmaster";#N/A,#N/A,TRUE,"May";#N/A,#N/A,TRUE,"CBSA";#N/A,#N/A,TRUE,"ACE"}</definedName>
    <definedName name="temp2" hidden="1">{#N/A,#N/A,TRUE,"FD II Portfolio Summary";#N/A,#N/A,TRUE,"Fd II Cap. Position ";#N/A,#N/A,TRUE,"BV Valuation";#N/A,#N/A,TRUE,"FV Valuation";#N/A,#N/A,TRUE,"Valuation Change";#N/A,#N/A,TRUE,"Weasler";#N/A,#N/A,TRUE,"Weasler val";#N/A,#N/A,TRUE,"J Chain";#N/A,#N/A,TRUE,"J Chain Val";#N/A,#N/A,TRUE,"Monona";#N/A,#N/A,TRUE,"Monona Val";#N/A,#N/A,TRUE,"DSI";#N/A,#N/A,TRUE,"DSI Val";#N/A,#N/A,TRUE,"Temple";#N/A,#N/A,TRUE,"Temple Val";#N/A,#N/A,TRUE,"JRI";#N/A,#N/A,TRUE,"NDS ";#N/A,#N/A,TRUE,"Stronghaven";#N/A,#N/A,TRUE,"Connor";#N/A,#N/A,TRUE,"HWC"}</definedName>
    <definedName name="temp3" hidden="1">{"PAGE 1",#N/A,FALSE,"WEST_OT"}</definedName>
    <definedName name="TEMPORARY" hidden="1">{#N/A,#N/A,TRUE,"Assume";#N/A,#N/A,TRUE,"Return";#N/A,#N/A,TRUE,"ProFormaBS";#N/A,#N/A,TRUE,"IS";#N/A,#N/A,TRUE,"CFS";#N/A,#N/A,TRUE,"BS";#N/A,#N/A,TRUE,"IS Input";#N/A,#N/A,TRUE,"BS Input"}</definedName>
    <definedName name="tempq" hidden="1">{#N/A,#N/A,TRUE,"BV Valuation II";#N/A,#N/A,TRUE,"FV Valuation";#N/A,#N/A,TRUE,"Fd II Cap. Position ";#N/A,#N/A,TRUE,"JRI";#N/A,#N/A,TRUE,"Weasler";#N/A,#N/A,TRUE,"NDS ";#N/A,#N/A,TRUE,"J Chain";#N/A,#N/A,TRUE,"Monona";#N/A,#N/A,TRUE,"Stronghaven";#N/A,#N/A,TRUE,"Connor";#N/A,#N/A,TRUE,"DSI";#N/A,#N/A,TRUE,"HWC";#N/A,#N/A,TRUE,"Temple";#N/A,#N/A,TRUE,"F3 Bullets";#N/A,#N/A,TRUE,"FD II Portfolio Summary";#N/A,#N/A,TRUE,"BV Valuation";#N/A,#N/A,TRUE,"MV Valuation";#N/A,#N/A,TRUE,"Fd III Cap. Position ";#N/A,#N/A,TRUE,"Beacon";#N/A,#N/A,TRUE,"CII";#N/A,#N/A,TRUE,"MCA";#N/A,#N/A,TRUE,"Elm";#N/A,#N/A,TRUE,"Tharco";#N/A,#N/A,TRUE,"Dee H";#N/A,#N/A,TRUE,"Globe";#N/A,#N/A,TRUE,"Hunt Valve";#N/A,#N/A,TRUE,"KBA";#N/A,#N/A,TRUE,"Glassmaster";#N/A,#N/A,TRUE,"May";#N/A,#N/A,TRUE,"CBSA";#N/A,#N/A,TRUE,"ACE"}</definedName>
    <definedName name="tempq2" hidden="1">{#N/A,#N/A,TRUE,"FD II Portfolio Summary";#N/A,#N/A,TRUE,"Fd II Cap. Position ";#N/A,#N/A,TRUE,"BV Valuation";#N/A,#N/A,TRUE,"FV Valuation";#N/A,#N/A,TRUE,"Valuation Change";#N/A,#N/A,TRUE,"Weasler";#N/A,#N/A,TRUE,"Weasler val";#N/A,#N/A,TRUE,"J Chain";#N/A,#N/A,TRUE,"J Chain Val";#N/A,#N/A,TRUE,"Monona";#N/A,#N/A,TRUE,"Monona Val";#N/A,#N/A,TRUE,"DSI";#N/A,#N/A,TRUE,"DSI Val";#N/A,#N/A,TRUE,"Temple";#N/A,#N/A,TRUE,"Temple Val";#N/A,#N/A,TRUE,"JRI";#N/A,#N/A,TRUE,"NDS ";#N/A,#N/A,TRUE,"Stronghaven";#N/A,#N/A,TRUE,"Connor";#N/A,#N/A,TRUE,"HWC"}</definedName>
    <definedName name="tempq3" hidden="1">{#N/A,#N/A,TRUE,"F3 Bullets";#N/A,#N/A,TRUE,"FD III Port Summ";#N/A,#N/A,TRUE,"BV Valuation";#N/A,#N/A,TRUE,"Fd III Cap. Position ";#N/A,#N/A,TRUE,"Beacon";#N/A,#N/A,TRUE,"Beacon (2)";#N/A,#N/A,TRUE,"CII";#N/A,#N/A,TRUE,"CII 2";#N/A,#N/A,TRUE,"MCA";#N/A,#N/A,TRUE,"Elm";#N/A,#N/A,TRUE,"Tharco";#N/A,#N/A,TRUE,"Dee H";#N/A,#N/A,TRUE,"Globe";#N/A,#N/A,TRUE,"Hunt Valve";#N/A,#N/A,TRUE,"KBA";#N/A,#N/A,TRUE,"Glassmaster";#N/A,#N/A,TRUE,"May"}</definedName>
    <definedName name="tempq4" hidden="1">{#N/A,#N/A,TRUE,"FD III Port Summ";#N/A,#N/A,TRUE,"Beacon";#N/A,#N/A,TRUE,"CII";#N/A,#N/A,TRUE,"MCA";#N/A,#N/A,TRUE,"Elm";#N/A,#N/A,TRUE,"Tharco";#N/A,#N/A,TRUE,"Dee H";#N/A,#N/A,TRUE,"Globe";#N/A,#N/A,TRUE,"Hunt Valve";#N/A,#N/A,TRUE,"KBA";#N/A,#N/A,TRUE,"Glassmaster";#N/A,#N/A,TRUE,"MLS";#N/A,#N/A,TRUE,"CBSA";#N/A,#N/A,TRUE,"ACE";#N/A,#N/A,TRUE,"United Central";#N/A,#N/A,TRUE,"Jakel";#N/A,#N/A,TRUE,"Lake City "}</definedName>
    <definedName name="tempq5" hidden="1">{#N/A,#N/A,TRUE,"F3 Bullets";#N/A,#N/A,TRUE,"FD III Port Summ";#N/A,#N/A,TRUE,"BV Valuation";#N/A,#N/A,TRUE,"MV Valuation";#N/A,#N/A,TRUE,"Fd III Cap. Position ";#N/A,#N/A,TRUE,"Beacon";#N/A,#N/A,TRUE,"CII";#N/A,#N/A,TRUE,"MCA";#N/A,#N/A,TRUE,"Elm";#N/A,#N/A,TRUE,"Tharco";#N/A,#N/A,TRUE,"Dee H";#N/A,#N/A,TRUE,"Globe";#N/A,#N/A,TRUE,"Hunt Valve";#N/A,#N/A,TRUE,"KBA";#N/A,#N/A,TRUE,"Glassmaster";#N/A,#N/A,TRUE,"May";#N/A,#N/A,TRUE,"ACE"}</definedName>
    <definedName name="tempq6" hidden="1">{#N/A,#N/A,TRUE,"FD IV Portfolio Summary ";#N/A,#N/A,TRUE,"Western";#N/A,#N/A,TRUE,"Kranson";#N/A,#N/A,TRUE,"ARC";#N/A,#N/A,TRUE,"Precise";#N/A,#N/A,TRUE,"WNA"}</definedName>
    <definedName name="tempq7" hidden="1">{#N/A,#N/A,TRUE,"FD II Portfolio Summary";#N/A,#N/A,TRUE,"Fd II Cap. Position ";#N/A,#N/A,TRUE,"BV Valuation";#N/A,#N/A,TRUE,"FV Valuation";#N/A,#N/A,TRUE,"Valuation Change";#N/A,#N/A,TRUE,"Weasler";#N/A,#N/A,TRUE,"Weasler val";#N/A,#N/A,TRUE,"J Chain";#N/A,#N/A,TRUE,"J Chain Val";#N/A,#N/A,TRUE,"Monona";#N/A,#N/A,TRUE,"Monona Val";#N/A,#N/A,TRUE,"DSI";#N/A,#N/A,TRUE,"DSI Val";#N/A,#N/A,TRUE,"Temple";#N/A,#N/A,TRUE,"Temple Val";#N/A,#N/A,TRUE,"JRI";#N/A,#N/A,TRUE,"NDS ";#N/A,#N/A,TRUE,"Stronghaven";#N/A,#N/A,TRUE,"Connor";#N/A,#N/A,TRUE,"HWC"}</definedName>
    <definedName name="tempq8" hidden="1">{#N/A,#N/A,TRUE," Bullets II";#N/A,#N/A,TRUE,"Fd II Cap. Position ";#N/A,#N/A,TRUE,"FD II Portfolio Summary";#N/A,#N/A,TRUE,"BV Valuation";#N/A,#N/A,TRUE,"FV Valuation";#N/A,#N/A,TRUE,"Valuation Change II";#N/A,#N/A,TRUE,"Utiliserve";#N/A,#N/A,TRUE,"Temple";#N/A,#N/A,TRUE,"JRI";#N/A,#N/A,TRUE,"Weasler";#N/A,#N/A,TRUE,"NDS ";#N/A,#N/A,TRUE,"Stronghaven";#N/A,#N/A,TRUE,"Connor";#N/A,#N/A,TRUE,"DSI";#N/A,#N/A,TRUE,"HWC";#N/A,#N/A,TRUE,"Bullets III";#N/A,#N/A,TRUE,"Fd III Cap. Position ";#N/A,#N/A,TRUE,"FD III Port Summ";#N/A,#N/A,TRUE,"BV Valuation (2)";#N/A,#N/A,TRUE,"MV Valuation";#N/A,#N/A,TRUE,"Valuation Change III";#N/A,#N/A,TRUE,"Globe";#N/A,#N/A,TRUE,"Beacon";#N/A,#N/A,TRUE,"CII";#N/A,#N/A,TRUE,"MCA";#N/A,#N/A,TRUE,"Elm";#N/A,#N/A,TRUE,"Tharco";#N/A,#N/A,TRUE,"Dee H";#N/A,#N/A,TRUE,"Hunt Valve";#N/A,#N/A,TRUE,"KBA";#N/A,#N/A,TRUE,"Glassmaster";#N/A,#N/A,TRUE,"MLS";#N/A,#N/A,TRUE,"CBSA";#N/A,#N/A,TRUE,"ACE";#N/A,#N/A,TRUE,"United Central";#N/A,#N/A,TRUE,"Jakel";#N/A,#N/A,TRUE,"Lake City ";#N/A,#N/A,TRUE,"Bullets IV";#N/A,#N/A,TRUE,"Fd IV Cap. Position  ";#N/A,#N/A,TRUE,"FD IV Portfolio Summary ";#N/A,#N/A,TRUE,"Fund IV BV  ";#N/A,#N/A,TRUE,"Western";#N/A,#N/A,TRUE,"Kranson"}</definedName>
    <definedName name="tesg4" hidden="1">{"PAGE 1",#N/A,FALSE,"WEST_OT"}</definedName>
    <definedName name="test"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test1" hidden="1">{"PAGE 1",#N/A,FALSE,"WEST_OT"}</definedName>
    <definedName name="test10" hidden="1">{"PAGE 1",#N/A,FALSE,"WEST_OT"}</definedName>
    <definedName name="test11" hidden="1">{"PAGE 1",#N/A,FALSE,"WEST_OT"}</definedName>
    <definedName name="test12" hidden="1">{"PAGE 2",#N/A,FALSE,"WEST_OT"}</definedName>
    <definedName name="test123"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test1234"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test13" hidden="1">{"PAGE 2",#N/A,FALSE,"WEST_OT"}</definedName>
    <definedName name="test14" hidden="1">{"PAGE 1",#N/A,FALSE,"WEST_OT"}</definedName>
    <definedName name="test15" hidden="1">{"PAGE 1",#N/A,FALSE,"WEST_OT"}</definedName>
    <definedName name="test2" hidden="1">{"PAGE 2",#N/A,FALSE,"WEST_OT"}</definedName>
    <definedName name="test20" hidden="1">{"PAGE 1",#N/A,FALSE,"WEST_OT"}</definedName>
    <definedName name="test21" hidden="1">{"PAGE 1",#N/A,FALSE,"WEST_OT"}</definedName>
    <definedName name="test22" hidden="1">{"PAGE 1",#N/A,FALSE,"WEST_OT"}</definedName>
    <definedName name="test23" hidden="1">{"PAGE 1",#N/A,FALSE,"WEST_OT"}</definedName>
    <definedName name="test24" hidden="1">{"PAGE 1",#N/A,FALSE,"WEST_OT"}</definedName>
    <definedName name="test25" hidden="1">{"PAGE 1",#N/A,FALSE,"WEST_OT"}</definedName>
    <definedName name="test26" hidden="1">{"PAGE 1",#N/A,FALSE,"WEST_OT"}</definedName>
    <definedName name="test27" hidden="1">{"PAGE 1",#N/A,FALSE,"WEST_OT"}</definedName>
    <definedName name="test28" hidden="1">{"PAGE 1",#N/A,FALSE,"WEST_OT"}</definedName>
    <definedName name="test29" hidden="1">{"PAGE 1",#N/A,FALSE,"WEST_OT"}</definedName>
    <definedName name="test3" hidden="1">{"PAGE 1",#N/A,FALSE,"WEST_OT"}</definedName>
    <definedName name="test30" hidden="1">{"PAGE 2",#N/A,FALSE,"WEST_OT"}</definedName>
    <definedName name="test31" hidden="1">{"PAGE 1",#N/A,FALSE,"WEST_OT"}</definedName>
    <definedName name="test32" hidden="1">{"PAGE 1",#N/A,FALSE,"WEST_OT"}</definedName>
    <definedName name="test33" hidden="1">{"PAGE 1",#N/A,FALSE,"WEST_OT"}</definedName>
    <definedName name="test34" hidden="1">{"PAGE 1",#N/A,FALSE,"WEST_OT"}</definedName>
    <definedName name="test35" hidden="1">{"PAGE 1",#N/A,FALSE,"WEST_OT"}</definedName>
    <definedName name="test36" hidden="1">{"PAGE 1",#N/A,FALSE,"WEST_OT"}</definedName>
    <definedName name="test37" hidden="1">{"PAGE 2",#N/A,FALSE,"WEST_OT"}</definedName>
    <definedName name="test38" hidden="1">{"PAGE 1",#N/A,FALSE,"WEST_OT"}</definedName>
    <definedName name="test39" hidden="1">{"PAGE 1",#N/A,FALSE,"WEST_OT"}</definedName>
    <definedName name="test4" hidden="1">{"PAGE 1",#N/A,FALSE,"WEST_OT"}</definedName>
    <definedName name="test40" hidden="1">{"PAGE 2",#N/A,FALSE,"WEST_OT"}</definedName>
    <definedName name="test41" hidden="1">{"PAGE 1",#N/A,FALSE,"WEST_OT"}</definedName>
    <definedName name="test4123"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test41234"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test42" hidden="1">{"PAGE 1",#N/A,FALSE,"WEST_OT"}</definedName>
    <definedName name="test43" hidden="1">{"PAGE 2",#N/A,FALSE,"WEST_OT"}</definedName>
    <definedName name="test44" hidden="1">{"PAGE 2",#N/A,FALSE,"WEST_OT"}</definedName>
    <definedName name="test45" hidden="1">{"PAGE 1",#N/A,FALSE,"WEST_OT"}</definedName>
    <definedName name="test46" hidden="1">{"PAGE 1",#N/A,FALSE,"WEST_OT"}</definedName>
    <definedName name="test5" hidden="1">{"PAGE 1",#N/A,FALSE,"WEST_OT"}</definedName>
    <definedName name="test6" hidden="1">{"PAGE 2",#N/A,FALSE,"WEST_OT"}</definedName>
    <definedName name="test7" hidden="1">{"PAGE 2",#N/A,FALSE,"WEST_OT"}</definedName>
    <definedName name="test8" hidden="1">{"PAGE 1",#N/A,FALSE,"WEST_OT"}</definedName>
    <definedName name="test9" hidden="1">{"PAGE 1",#N/A,FALSE,"WEST_OT"}</definedName>
    <definedName name="TextRefCopyRangeCount" hidden="1">23</definedName>
    <definedName name="thsrd" hidden="1">{#N/A,#N/A,FALSE,"Summary";#N/A,#N/A,FALSE,"Proforma";#N/A,#N/A,FALSE,"Tx"}</definedName>
    <definedName name="Tiger" hidden="1">{#N/A,#N/A,FALSE,"TS";#N/A,#N/A,FALSE,"Combo";#N/A,#N/A,FALSE,"FAIR";#N/A,#N/A,FALSE,"RBC";#N/A,#N/A,FALSE,"xxxx";#N/A,#N/A,FALSE,"A_D";#N/A,#N/A,FALSE,"WACC";#N/A,#N/A,FALSE,"DCF";#N/A,#N/A,FALSE,"LBO";#N/A,#N/A,FALSE,"AcqMults";#N/A,#N/A,FALSE,"CompMults"}</definedName>
    <definedName name="Title" hidden="1">{#N/A,#N/A,FALSE,"Title";#N/A,#N/A,FALSE,"Tbl Contents";#N/A,#N/A,FALSE,"Management Summary (1)";#N/A,#N/A,FALSE,"Major Project  (1)";#N/A,#N/A,FALSE,"Qterly Income";#N/A,#N/A,FALSE,"Major Project [2]";#N/A,#N/A,FALSE,"Project PBT chart 4A";#N/A,#N/A,FALSE,"Income Statement";#N/A,#N/A,FALSE,"Mntly Income";#N/A,#N/A,FALSE,"Rev Mix Chart 7A";#N/A,#N/A,FALSE,"GM Mix Chart 7b";#N/A,#N/A,FALSE,"Serv-PC % Chart 7C";#N/A,#N/A,FALSE,"Variance analysis";#N/A,#N/A,FALSE,"Cur Mnth Cash";#N/A,#N/A,FALSE,"Current Qtr Cash";#N/A,#N/A,FALSE,"Qtrly Cashflow";#N/A,#N/A,FALSE,"Mnthly Cashflow";#N/A,#N/A,FALSE,"Accts. Rec.";#N/A,#N/A,FALSE,"Headcnt Det";#N/A,#N/A,FALSE,"Gross Headcount"}</definedName>
    <definedName name="tou" hidden="1">{#N/A,#N/A,TRUE,"TransPrcd 1";#N/A,#N/A,TRUE,"TransPrcd 2";#N/A,#N/A,TRUE,"TransPrcd 3"}</definedName>
    <definedName name="TPCE" hidden="1">{#N/A,#N/A,TRUE,"TSTTPCE (1)";#N/A,#N/A,TRUE,"TSTTPCE (2)";#N/A,#N/A,TRUE,"TSTTPCE (3)"}</definedName>
    <definedName name="TPCE." hidden="1">{#N/A,#N/A,TRUE,"TSTTPCE (1)";#N/A,#N/A,TRUE,"TSTTPCE (2)";#N/A,#N/A,TRUE,"TSTTPCE (3)"}</definedName>
    <definedName name="Transactions" hidden="1">{#N/A,#N/A,TRUE,"Assume";#N/A,#N/A,TRUE,"Return";#N/A,#N/A,TRUE,"ProFormaBS";#N/A,#N/A,TRUE,"IS";#N/A,#N/A,TRUE,"CFS";#N/A,#N/A,TRUE,"BS";#N/A,#N/A,TRUE,"IS Input";#N/A,#N/A,TRUE,"BS Input"}</definedName>
    <definedName name="treeList" hidden="1">"11111100000000000000000000000000000000000000000000000000000000000000000000000000000000000000000000000000000000000000000000000000000000000000000000000000000000000000000000000000000000000000000000000000"</definedName>
    <definedName name="trvcerv" hidden="1">{#N/A,#N/A,FALSE,"Summary";#N/A,#N/A,FALSE,"Proforma";#N/A,#N/A,FALSE,"Tx"}</definedName>
    <definedName name="ttt" hidden="1">{"PAGE 1",#N/A,FALSE,"WEST_OT"}</definedName>
    <definedName name="tttrre" hidden="1">{"'Vietnam'!$E$21:$W$45","'Vietnam'!$E$21:$W$45"}</definedName>
    <definedName name="TTTT" hidden="1">{"PAGE 1",#N/A,FALSE,"WEST_OT"}</definedName>
    <definedName name="Tulsa" hidden="1">{#N/A,#N/A,FALSE,"Report Data";#N/A,#N/A,FALSE,"COMP POOL";#N/A,#N/A,FALSE,"COMP POOL NB95";#N/A,#N/A,FALSE,"COMP POOL NB94"}</definedName>
    <definedName name="ty" hidden="1">{"Assumptions",#N/A,TRUE,"Assumptions";"Income",#N/A,TRUE,"Income";"Balance",#N/A,TRUE,"Balance"}</definedName>
    <definedName name="tyr" hidden="1">{#N/A,#N/A,FALSE,"AD_Purch";#N/A,#N/A,FALSE,"Projections";#N/A,#N/A,FALSE,"DCF";#N/A,#N/A,FALSE,"Mkt Val"}</definedName>
    <definedName name="tyryu" hidden="1">{#N/A,#N/A,FALSE,"Sheet1";#N/A,#N/A,FALSE,"Summary";#N/A,#N/A,FALSE,"proj1";#N/A,#N/A,FALSE,"proj2"}</definedName>
    <definedName name="tyuiktyu" hidden="1">{#N/A,#N/A,FALSE,"COVER";#N/A,#N/A,FALSE,"Index";#N/A,#N/A,FALSE,"Non-Earning";#N/A,#N/A,FALSE,"Mortgage_Legal";#N/A,#N/A,FALSE,"Mortgages"}</definedName>
    <definedName name="uiknu" hidden="1">{#N/A,#N/A,FALSE,"HuscoCombined-Summ";#N/A,#N/A,FALSE,"HuscoCombined-Income";#N/A,#N/A,FALSE,"HuscoCombined-Offering";#N/A,#N/A,FALSE,"HuscoCombined-Split";#N/A,#N/A,FALSE,"HuscoCombined-Mults";#N/A,#N/A,FALSE,"Husco-Summ";#N/A,#N/A,FALSE,"Husco-Income";#N/A,#N/A,FALSE,"Husco-Offering";#N/A,#N/A,FALSE,"Husco-Split";#N/A,#N/A,FALSE,"Husco-Mults";#N/A,#N/A,FALSE,"Target-Income"}</definedName>
    <definedName name="United" hidden="1">{#N/A,#N/A,TRUE,"BV Valuation II";#N/A,#N/A,TRUE,"FV Valuation";#N/A,#N/A,TRUE,"Fd II Cap. Position ";#N/A,#N/A,TRUE,"JRI";#N/A,#N/A,TRUE,"Weasler";#N/A,#N/A,TRUE,"NDS ";#N/A,#N/A,TRUE,"J Chain";#N/A,#N/A,TRUE,"Monona";#N/A,#N/A,TRUE,"Stronghaven";#N/A,#N/A,TRUE,"Connor";#N/A,#N/A,TRUE,"DSI";#N/A,#N/A,TRUE,"HWC";#N/A,#N/A,TRUE,"Temple";#N/A,#N/A,TRUE,"F3 Bullets";#N/A,#N/A,TRUE,"FD II Portfolio Summary";#N/A,#N/A,TRUE,"BV Valuation";#N/A,#N/A,TRUE,"MV Valuation";#N/A,#N/A,TRUE,"Fd III Cap. Position ";#N/A,#N/A,TRUE,"Beacon";#N/A,#N/A,TRUE,"CII";#N/A,#N/A,TRUE,"MCA";#N/A,#N/A,TRUE,"Elm";#N/A,#N/A,TRUE,"Tharco";#N/A,#N/A,TRUE,"Dee H";#N/A,#N/A,TRUE,"Globe";#N/A,#N/A,TRUE,"Hunt Valve";#N/A,#N/A,TRUE,"KBA";#N/A,#N/A,TRUE,"Glassmaster";#N/A,#N/A,TRUE,"May";#N/A,#N/A,TRUE,"CBSA";#N/A,#N/A,TRUE,"ACE"}</definedName>
    <definedName name="UPDATESUMMARY" hidden="1">{#N/A,#N/A,FALSE,"FACTSHEETS";#N/A,#N/A,FALSE,"pump";#N/A,#N/A,FALSE,"filter"}</definedName>
    <definedName name="v" hidden="1">{#N/A,#N/A,FALSE,"Aging Summary";#N/A,#N/A,FALSE,"Ratio Analysis";#N/A,#N/A,FALSE,"Test 120 Day Accts";#N/A,#N/A,FALSE,"Tickmarks"}</definedName>
    <definedName name="v2k" hidden="1">{#N/A,#N/A,TRUE,"Assume";#N/A,#N/A,TRUE,"Return";#N/A,#N/A,TRUE,"ProFormaBS";#N/A,#N/A,TRUE,"IS";#N/A,#N/A,TRUE,"CFS";#N/A,#N/A,TRUE,"BS";#N/A,#N/A,TRUE,"IS Input";#N/A,#N/A,TRUE,"BS Input"}</definedName>
    <definedName name="Varanalysis2001" hidden="1">{#N/A,#N/A,FALSE,"BalSheet 0899";#N/A,#N/A,FALSE,"ytdpl899";#N/A,#N/A,FALSE,"Aug PL";#N/A,#N/A,FALSE,"Minority Int";#N/A,#N/A,FALSE,"Equity Roll Forward";#N/A,#N/A,FALSE,"Book Equity Test"}</definedName>
    <definedName name="vbvn" hidden="1">"c116"</definedName>
    <definedName name="vvvv" hidden="1">{"DCF","UPSIDE CASE",FALSE,"Sheet1";"DCF","BASE CASE",FALSE,"Sheet1";"DCF","DOWNSIDE CASE",FALSE,"Sheet1"}</definedName>
    <definedName name="vwew32" hidden="1">{"Assumptions",#N/A,TRUE,"Assumptions";"Income",#N/A,TRUE,"Income";"Balance",#N/A,TRUE,"Balance"}</definedName>
    <definedName name="VZDX" hidden="1">{#N/A,#N/A,TRUE,"BS";#N/A,#N/A,TRUE,"PL_10K";#N/A,#N/A,TRUE,"SOE";#N/A,#N/A,TRUE,"SCF";#N/A,#N/A,TRUE,"SFD 5 YRS 10k";#N/A,#N/A,TRUE,"Table 1 Annual 10K";#N/A,#N/A,TRUE,"Tables 2 to 3 PL";#N/A,#N/A,TRUE,"Table 4";#N/A,#N/A,TRUE,"Table 5";#N/A,#N/A,TRUE,"Table 6 to 7 - Liab Cap";#N/A,#N/A,TRUE,"Tables 8  LNS TO 10 ALLL";#N/A,#N/A,TRUE,"Tables 11 to 12 non performing ";#N/A,#N/A,TRUE,"Table 13 10K SFD by Quarter"}</definedName>
    <definedName name="vzssw" hidden="1">{#N/A,#N/A,FALSE,"Projections";#N/A,#N/A,FALSE,"Acq Mult";#N/A,#N/A,FALSE,"TWER Mult";#N/A,#N/A,FALSE,"DCF EBITDA";#N/A,#N/A,FALSE,"DCF EBIT";#N/A,#N/A,FALSE,"Debt Accr";#N/A,#N/A,FALSE,"Stock Accr";#N/A,#N/A,FALSE,"Debt Stock Accr";#N/A,#N/A,FALSE,"Accr Dil Sensi"}</definedName>
    <definedName name="w" hidden="1">#REF!</definedName>
    <definedName name="w5y2367" hidden="1">{#N/A,#N/A,FALSE,"Projections";#N/A,#N/A,FALSE,"AccrDil";#N/A,#N/A,FALSE,"PurchPriMult";#N/A,#N/A,FALSE,"Mults7_13";#N/A,#N/A,FALSE,"Mkt Mults";#N/A,#N/A,FALSE,"Acq Mults";#N/A,#N/A,FALSE,"StockPrices";#N/A,#N/A,FALSE,"Prem Paid";#N/A,#N/A,FALSE,"DCF";#N/A,#N/A,FALSE,"AUTO";#N/A,#N/A,FALSE,"Relative Trading";#N/A,#N/A,FALSE,"Mkt Val";#N/A,#N/A,FALSE,"Acq Val"}</definedName>
    <definedName name="wadwerw" hidden="1">{#N/A,#N/A,TRUE,"Assume";#N/A,#N/A,TRUE,"Return";#N/A,#N/A,TRUE,"ProFormaBS";#N/A,#N/A,TRUE,"IS";#N/A,#N/A,TRUE,"CFS";#N/A,#N/A,TRUE,"BS";#N/A,#N/A,TRUE,"IS Input";#N/A,#N/A,TRUE,"BS Input"}</definedName>
    <definedName name="WE" hidden="1">{#N/A,#N/A,FALSE,"COVER";#N/A,#N/A,FALSE,"Index";#N/A,#N/A,FALSE,"Non-Earning";#N/A,#N/A,FALSE,"Commercial";#N/A,#N/A,FALSE,"Detailed"}</definedName>
    <definedName name="werrr" hidden="1">{#N/A,#N/A,FALSE,"Adj Proj";#N/A,#N/A,FALSE,"Sheet1";#N/A,#N/A,FALSE,"LBO";#N/A,#N/A,FALSE,"LBOMER";#N/A,#N/A,FALSE,"WACC";#N/A,#N/A,FALSE,"DCF";#N/A,#N/A,FALSE,"DCFMER";#N/A,#N/A,FALSE,"Pooling";#N/A,#N/A,FALSE,"income";#N/A,#N/A,FALSE,"Offer"}</definedName>
    <definedName name="werwe" hidden="1">{#N/A,#N/A,FALSE,"Projections";#N/A,#N/A,FALSE,"AccrDil";#N/A,#N/A,FALSE,"PurchPriMult";#N/A,#N/A,FALSE,"Mults7_13";#N/A,#N/A,FALSE,"Mkt Mults";#N/A,#N/A,FALSE,"Acq Mults";#N/A,#N/A,FALSE,"StockPrices";#N/A,#N/A,FALSE,"Prem Paid";#N/A,#N/A,FALSE,"DCF";#N/A,#N/A,FALSE,"AUTO";#N/A,#N/A,FALSE,"Relative Trading";#N/A,#N/A,FALSE,"Mkt Val";#N/A,#N/A,FALSE,"Acq Val"}</definedName>
    <definedName name="Westburne" hidden="1">{#N/A,#N/A,FALSE,"Projections";#N/A,#N/A,FALSE,"Multiples Valuation";#N/A,#N/A,FALSE,"LBO";#N/A,#N/A,FALSE,"Multiples_Sensitivity";#N/A,#N/A,FALSE,"Summary"}</definedName>
    <definedName name="what" hidden="1">{"income statement",#N/A,TRUE,"is";"balance sheet",#N/A,TRUE,"bs";"cashflow",#N/A,TRUE,"cf";"rev summary",#N/A,TRUE,"rev summary";"VAD worldwide",#N/A,TRUE,"VAD (worldwide)";"VAD geog brkdwn",#N/A,TRUE,"VAD (geog breakdown)";"VAD sys wrld wide",#N/A,TRUE,"VADSystem (worldwide)";"VAD sys geog brkdwn",#N/A,TRUE,"VADSystem (geog breakdown)";"VAD sys geog brkdwn 2",#N/A,TRUE,"VADSystem (geog breakdown)";"VAG",#N/A,TRUE,"VAG";"CABG",#N/A,TRUE,"CABG";"milestones",#N/A,TRUE,"milestones";"VAD mkt sum",#N/A,TRUE,"VAD Market Sum";"VAD Mkt WW",#N/A,TRUE,"VAD Mkt (worldwide)";"VAD Mkt geog",#N/A,TRUE,"VAD Mkt (Geog)"}</definedName>
    <definedName name="whatisthis" hidden="1">{#N/A,#N/A,FALSE,"Summary";#N/A,#N/A,FALSE,"Projections";#N/A,#N/A,FALSE,"Mkt Mults";#N/A,#N/A,FALSE,"DCF";#N/A,#N/A,FALSE,"Accr Dil";#N/A,#N/A,FALSE,"PIC LBO";#N/A,#N/A,FALSE,"MULT10_4";#N/A,#N/A,FALSE,"CBI LBO"}</definedName>
    <definedName name="whatisthissss" hidden="1">{#N/A,#N/A,FALSE,"IPO";#N/A,#N/A,FALSE,"DCF";#N/A,#N/A,FALSE,"LBO";#N/A,#N/A,FALSE,"MULT_VAL";#N/A,#N/A,FALSE,"Status Quo";#N/A,#N/A,FALSE,"Recap"}</definedName>
    <definedName name="whatisthisssss" hidden="1">{#N/A,#N/A,FALSE,"Summary";#N/A,#N/A,FALSE,"Projections";#N/A,#N/A,FALSE,"Mkt Mults";#N/A,#N/A,FALSE,"DCF";#N/A,#N/A,FALSE,"Accr Dil";#N/A,#N/A,FALSE,"PIC LBO";#N/A,#N/A,FALSE,"MULT10_4";#N/A,#N/A,FALSE,"CBI LBO"}</definedName>
    <definedName name="who" hidden="1">{"REV 1 YR LIT",#N/A,FALSE,"Rev 1 yr";"REV 1 YR COMM SERV",#N/A,FALSE,"Rev 1 yr";"REV 1 YR HC",#N/A,FALSE,"Rev 1 yr";"REV 1 YR INVEST SERV",#N/A,FALSE,"Rev 1 yr"}</definedName>
    <definedName name="william" hidden="1">{#N/A,#N/A,FALSE,"Projections";#N/A,#N/A,FALSE,"AccrDil";#N/A,#N/A,FALSE,"PurchPriMult";#N/A,#N/A,FALSE,"Mults7_13";#N/A,#N/A,FALSE,"Mkt Mults";#N/A,#N/A,FALSE,"Acq Mults";#N/A,#N/A,FALSE,"StockPrices";#N/A,#N/A,FALSE,"Prem Paid";#N/A,#N/A,FALSE,"DCF";#N/A,#N/A,FALSE,"AUTO";#N/A,#N/A,FALSE,"Relative Trading";#N/A,#N/A,FALSE,"Mkt Val";#N/A,#N/A,FALSE,"Acq Val"}</definedName>
    <definedName name="win"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wq" hidden="1">{#N/A,#N/A,FALSE,"Title";#N/A,#N/A,FALSE,"Tbl Contents";#N/A,#N/A,FALSE,"Management Summary (1)";#N/A,#N/A,FALSE,"Major Project  (1)";#N/A,#N/A,FALSE,"Qterly Income";#N/A,#N/A,FALSE,"Major Project [2]";#N/A,#N/A,FALSE,"Project PBT chart 4A";#N/A,#N/A,FALSE,"Income Statement";#N/A,#N/A,FALSE,"Mntly Income";#N/A,#N/A,FALSE,"Rev Mix Chart 7A";#N/A,#N/A,FALSE,"GM Mix Chart 7b";#N/A,#N/A,FALSE,"Serv-PC % Chart 7C";#N/A,#N/A,FALSE,"Variance analysis";#N/A,#N/A,FALSE,"Cur Mnth Cash";#N/A,#N/A,FALSE,"Current Qtr Cash";#N/A,#N/A,FALSE,"Qtrly Cashflow";#N/A,#N/A,FALSE,"Mnthly Cashflow";#N/A,#N/A,FALSE,"Accts. Rec.";#N/A,#N/A,FALSE,"Headcnt Det";#N/A,#N/A,FALSE,"Gross Headcount"}</definedName>
    <definedName name="wqwt" hidden="1">{#N/A,#N/A,FALSE,"Projections";#N/A,#N/A,FALSE,"Contribution_Stock";#N/A,#N/A,FALSE,"PF_Combo_Stock";#N/A,#N/A,FALSE,"Projections";#N/A,#N/A,FALSE,"Contribution_Cash";#N/A,#N/A,FALSE,"PF_Combo_Cash";#N/A,#N/A,FALSE,"IPO_Cash"}</definedName>
    <definedName name="wrd.2._.pagers.3" hidden="1">{"Cover",#N/A,FALSE,"Cover";"Summary",#N/A,FALSE,"Summarpage"}</definedName>
    <definedName name="wrm.print._.A" hidden="1">{"Title",#N/A,FALSE,"TITLE";"Index",#N/A,FALSE,"INDEX";"SUM",#N/A,FALSE,"SUM";"Major Room",#N/A,FALSE,"MROOM";"DraftComp",#N/A,FALSE,"DraftComp";"PA",#N/A,FALSE,"PA";"PC",#N/A,FALSE,"PC";"DT",#N/A,FALSE,"DT";"BS",#N/A,FALSE,"BS"}</definedName>
    <definedName name="wrm.report." hidden="1">{"Comparison Analysis",#N/A,FALSE,"Evaluation";"Discount Adjustment",#N/A,FALSE,"Discount Adjustment";"Scoring Tables",#N/A,FALSE,"Tables"}</definedName>
    <definedName name="wrn.1." hidden="1">{"cover",#N/A,TRUE,"Cover";"toc1",#N/A,TRUE,"TOC";"ts1",#N/A,TRUE,"Transaction Summary";"ei",#N/A,TRUE,"Earnings Impact";"ad",#N/A,TRUE,"accretion dilution"}</definedName>
    <definedName name="wrn.10." hidden="1">{"cover",#N/A,TRUE,"Cover";"toc3",#N/A,TRUE,"TOC";"over",#N/A,TRUE,"Overview";"ts2",#N/A,TRUE,"Det_Trans_Sum";"ei1c",#N/A,TRUE,"Earnings Impact";"ad1",#N/A,TRUE,"accretion dilution";"pfis1",#N/A,TRUE,"Pro Forma Income Statement";"acq1c",#N/A,TRUE,"Acquirer";"tar1c",#N/A,TRUE,"Target"}</definedName>
    <definedName name="wrn.10K._.FS._.AND._.TABLES." hidden="1">{#N/A,#N/A,TRUE,"BS";#N/A,#N/A,TRUE,"PL_10K";#N/A,#N/A,TRUE,"SOE";#N/A,#N/A,TRUE,"SCF";#N/A,#N/A,TRUE,"SFD 5 YRS 10k";#N/A,#N/A,TRUE,"Table 1 Annual 10K";#N/A,#N/A,TRUE,"Tables 2 to 3 PL";#N/A,#N/A,TRUE,"Table 4";#N/A,#N/A,TRUE,"Table 5";#N/A,#N/A,TRUE,"Table 6 to 7 - Liab Cap";#N/A,#N/A,TRUE,"Tables 8  LNS TO 10 ALLL";#N/A,#N/A,TRUE,"Tables 11 to 12 non performing ";#N/A,#N/A,TRUE,"Table 13 10K SFD by Quarter"}</definedName>
    <definedName name="wrn.10Q._.FS._.AND._.TABLES." hidden="1">{#N/A,#N/A,FALSE,"BS";#N/A,#N/A,FALSE,"PL_10Q";#N/A,#N/A,FALSE,"SOE";#N/A,#N/A,FALSE,"SCF";#N/A,#N/A,FALSE,"Sel Fn Data QTD 10Q";#N/A,#N/A,FALSE,"Table 1 YTD 10Q";#N/A,#N/A,FALSE,"Table 1 QTD 10Q";#N/A,#N/A,FALSE,"Tables 2 to 3 PL";#N/A,#N/A,FALSE,"Tables 4 and 5ALLL";#N/A,#N/A,FALSE,"Tables 6 to 8 ALLL ";#N/A,#N/A,FALSE,"Table 9 to 12 - Balance Sheet"}</definedName>
    <definedName name="wrn.10Q._.TABLES." hidden="1">{#N/A,#N/A,FALSE,"TABLE_1 YTD";#N/A,#N/A,FALSE,"TABLE_1A QTD"}</definedName>
    <definedName name="wrn.11." hidden="1">{"cover",#N/A,TRUE,"Cover";"toc3",#N/A,TRUE,"TOC";"over",#N/A,TRUE,"Overview";"ts2",#N/A,TRUE,"Det_Trans_Sum";"ei2c",#N/A,TRUE,"Earnings Impact";"ad2",#N/A,TRUE,"accretion dilution";"pfis2",#N/A,TRUE,"Pro Forma Income Statement";"acq2c",#N/A,TRUE,"Acquirer";"tar2c",#N/A,TRUE,"Target"}</definedName>
    <definedName name="wrn.12." hidden="1">{"cover",#N/A,TRUE,"Cover";"toc3",#N/A,TRUE,"TOC";"over",#N/A,TRUE,"Overview";"ts2",#N/A,TRUE,"Det_Trans_Sum";"ei3c",#N/A,TRUE,"Earnings Impact";"ad3",#N/A,TRUE,"accretion dilution";"pfis3",#N/A,TRUE,"Pro Forma Income Statement";"acq3c",#N/A,TRUE,"Acquirer";"tar3c",#N/A,TRUE,"Target"}</definedName>
    <definedName name="wrn.12_30._.Adv._.Book." hidden="1">{#N/A,#N/A,TRUE,"Fd II Bullets";#N/A,#N/A,TRUE,"Fd II Cap. Position ";#N/A,#N/A,TRUE,"FD II Portfolio Summary";#N/A,#N/A,TRUE,"Fund II BV";#N/A,#N/A,TRUE,"Fund II FV";#N/A,#N/A,TRUE,"JRI";#N/A,#N/A,TRUE,"Weasler";#N/A,#N/A,TRUE,"NDS ";#N/A,#N/A,TRUE,"J Chain";#N/A,#N/A,TRUE,"Stronghaven";#N/A,#N/A,TRUE,"Connor";#N/A,#N/A,TRUE,"DSI";#N/A,#N/A,TRUE,"HWC";#N/A,#N/A,TRUE,"Temple";#N/A,#N/A,TRUE,"F3 Bullets";#N/A,#N/A,TRUE,"Fd III Cap. Position ";#N/A,#N/A,TRUE,"FD III Port Summ";#N/A,#N/A,TRUE,"Fund III BV";#N/A,#N/A,TRUE,"Fund III MV";#N/A,#N/A,TRUE,"Beacon";#N/A,#N/A,TRUE,"CII";#N/A,#N/A,TRUE,"MCA";#N/A,#N/A,TRUE,"Elm";#N/A,#N/A,TRUE,"Tharco";#N/A,#N/A,TRUE,"Dee H";#N/A,#N/A,TRUE,"Globe";#N/A,#N/A,TRUE,"Hunt Valve";#N/A,#N/A,TRUE,"KBA";#N/A,#N/A,TRUE,"Glassmaster";#N/A,#N/A,TRUE,"May";#N/A,#N/A,TRUE,"CBSA";#N/A,#N/A,TRUE,"ACE";#N/A,#N/A,TRUE,"United Central";#N/A,#N/A,TRUE,"Jakel";#N/A,#N/A,TRUE,"Lake City ";#N/A,#N/A,TRUE,"F4 Bullets ";#N/A,#N/A,TRUE,"Fd IV Cap. Position  ";#N/A,#N/A,TRUE,"FD IV Portfolio Summary ";#N/A,#N/A,TRUE,"Fund IV BV";#N/A,#N/A,TRUE,"Western";#N/A,#N/A,TRUE,"Kranson"}</definedName>
    <definedName name="wrn.123100._.Port._.Review." hidden="1">{#N/A,#N/A,TRUE,"Port Summary II";#N/A,#N/A,TRUE,"II BV IRR";#N/A,#N/A,TRUE,"II FV IRR";#N/A,#N/A,TRUE,"JRI";#N/A,#N/A,TRUE,"Weasler";#N/A,#N/A,TRUE,"Stronghaven";#N/A,#N/A,TRUE,"Connor";#N/A,#N/A,TRUE,"HWC";#N/A,#N/A,TRUE,"Temple";#N/A,#N/A,TRUE,"Port Summary III";#N/A,#N/A,TRUE,"III BV IRR";#N/A,#N/A,TRUE,"III MV IRR";#N/A,#N/A,TRUE,"Beacon";#N/A,#N/A,TRUE,"CII";#N/A,#N/A,TRUE,"MCA";#N/A,#N/A,TRUE,"Elm";#N/A,#N/A,TRUE,"Elm Memo";#N/A,#N/A,TRUE,"Tharco";#N/A,#N/A,TRUE,"Dee H";#N/A,#N/A,TRUE,"DH Memo";#N/A,#N/A,TRUE,"Hunt Valve";#N/A,#N/A,TRUE,"KBA";#N/A,#N/A,TRUE,"Glassmaster";#N/A,#N/A,TRUE,"MLS";#N/A,#N/A,TRUE,"CBSA";#N/A,#N/A,TRUE,"ACE";#N/A,#N/A,TRUE,"United Central";#N/A,#N/A,TRUE,"Jakel";#N/A,#N/A,TRUE,"Lake City ";#N/A,#N/A,TRUE,"LCI Memo";#N/A,#N/A,TRUE,"Port Summary IV";#N/A,#N/A,TRUE,"IV BV IRR";#N/A,#N/A,TRUE,"Western";#N/A,#N/A,TRUE,"Kranson";#N/A,#N/A,TRUE,"ARC";#N/A,#N/A,TRUE,"Precise";#N/A,#N/A,TRUE,"WNA"}</definedName>
    <definedName name="wrn.13." hidden="1">{"cover",#N/A,TRUE,"Cover";"toc4",#N/A,TRUE,"TOC";"over",#N/A,TRUE,"Overview";"ts2",#N/A,TRUE,"Det_Trans_Sum";"eic",#N/A,TRUE,"Earnings Impact";"ad",#N/A,TRUE,"accretion dilution";"tas",#N/A,TRUE,"TaintedShares";"hg",#N/A,TRUE,"Has-Gets";"pfis",#N/A,TRUE,"Pro Forma Income Statement";"ca",#N/A,TRUE,"Contribution_Analysis";"acqc",#N/A,TRUE,"Acquirer";"tarc",#N/A,TRUE,"Target"}</definedName>
    <definedName name="wrn.14." hidden="1">{"cover",#N/A,TRUE,"Cover";"toc4",#N/A,TRUE,"TOC";"over",#N/A,TRUE,"Overview";"ts2",#N/A,TRUE,"Det_Trans_Sum";"ei1c",#N/A,TRUE,"Earnings Impact";"ad1",#N/A,TRUE,"accretion dilution";"tas",#N/A,TRUE,"TaintedShares";"hg1",#N/A,TRUE,"Has-Gets";"pfis1",#N/A,TRUE,"Pro Forma Income Statement";"ca1",#N/A,TRUE,"Contribution_Analysis";"acq1c",#N/A,TRUE,"Acquirer";"tar1c",#N/A,TRUE,"Target"}</definedName>
    <definedName name="wrn.15." hidden="1">{"cover",#N/A,TRUE,"Cover";"toc4",#N/A,TRUE,"TOC";"over",#N/A,TRUE,"Overview";"ts2",#N/A,TRUE,"Det_Trans_Sum";"ei2c",#N/A,TRUE,"Earnings Impact";"ad2",#N/A,TRUE,"accretion dilution";"tas",#N/A,TRUE,"TaintedShares";"hg2",#N/A,TRUE,"Has-Gets";"pfis2",#N/A,TRUE,"Pro Forma Income Statement";"ca2",#N/A,TRUE,"Contribution_Analysis";"acq2c",#N/A,TRUE,"Acquirer";"tar2c",#N/A,TRUE,"Target"}</definedName>
    <definedName name="wrn.16." hidden="1">{"cover",#N/A,TRUE,"Cover";"toc4",#N/A,TRUE,"TOC";"over",#N/A,TRUE,"Overview";"ts2",#N/A,TRUE,"Det_Trans_Sum";"ei3c",#N/A,TRUE,"Earnings Impact";"ad3",#N/A,TRUE,"accretion dilution";"tas",#N/A,TRUE,"TaintedShares";"hg3",#N/A,TRUE,"Has-Gets";"pfis3",#N/A,TRUE,"Pro Forma Income Statement";"ca3",#N/A,TRUE,"Contribution_Analysis";"acq3c",#N/A,TRUE,"Acquirer";"tar3c",#N/A,TRUE,"Target"}</definedName>
    <definedName name="wrn.17." hidden="1">{"cover",#N/A,TRUE,"Cover";"toc5",#N/A,TRUE,"TOC";"over",#N/A,TRUE,"Overview";"ts2",#N/A,TRUE,"Det_Trans_Sum";"eic",#N/A,TRUE,"Earnings Impact";"ad",#N/A,TRUE,"accretion dilution";"pfis",#N/A,TRUE,"Pro Forma Income Statement";"ca",#N/A,TRUE,"Contribution_Analysis";"acqc",#N/A,TRUE,"Acquirer";"tarc",#N/A,TRUE,"Target"}</definedName>
    <definedName name="wrn.18." hidden="1">{"cover",#N/A,TRUE,"Cover";"toc5",#N/A,TRUE,"TOC";"over",#N/A,TRUE,"Overview";"ts2",#N/A,TRUE,"Det_Trans_Sum";"ei1c",#N/A,TRUE,"Earnings Impact";"ad1",#N/A,TRUE,"accretion dilution";"pfis1",#N/A,TRUE,"Pro Forma Income Statement";"ca1",#N/A,TRUE,"Contribution_Analysis";"acq1c",#N/A,TRUE,"Acquirer";"tar1c",#N/A,TRUE,"Target"}</definedName>
    <definedName name="wrn.19." hidden="1">{"cover",#N/A,TRUE,"Cover";"toc5",#N/A,TRUE,"TOC";"ts2",#N/A,TRUE,"Det_Trans_Sum";"over",#N/A,TRUE,"Overview";"ei2c",#N/A,TRUE,"Earnings Impact";"ad2",#N/A,TRUE,"accretion dilution";"pfis2",#N/A,TRUE,"Pro Forma Income Statement";"ca2",#N/A,TRUE,"Contribution_Analysis";"acq2c",#N/A,TRUE,"Acquirer";"tar2c",#N/A,TRUE,"Target"}</definedName>
    <definedName name="wrn.1995._.afe." hidden="1">{#N/A,#N/A,FALSE,"OK2";#N/A,#N/A,FALSE,"OK1";#N/A,#N/A,FALSE,"Kentucky";#N/A,#N/A,FALSE,"Summary"}</definedName>
    <definedName name="wrn.1996._.BUDGET." hidden="1">{"SUMMARY",#N/A,TRUE,"SUMMARY";"compare",#N/A,TRUE,"Vs. Bus Plan";"ratios",#N/A,TRUE,"Ratios";"REVENUE",#N/A,TRUE,"Revenue";"expenses",#N/A,TRUE,"1996 budget";"payroll",#N/A,TRUE,"Payroll"}</definedName>
    <definedName name="wrn.1996._.TO._.2004." hidden="1">{"ten year ratios",#N/A,TRUE,"PROFIT_LOSS";"ten year ratios",#N/A,TRUE,"Ratios";"ten yr opex and capex",#N/A,TRUE,"1996 budget";"ten year revenues",#N/A,TRUE,"Revenue_1996-2004";"ten year payroll",#N/A,TRUE,"Payroll"}</definedName>
    <definedName name="wrn.1997._.Statements." hidden="1">{#N/A,#N/A,FALSE,"Consolidated";#N/A,#N/A,FALSE,"Statistics";#N/A,#N/A,FALSE,"ConsolInc";#N/A,#N/A,FALSE,"HospitalInc";#N/A,#N/A,FALSE,"Schedule1";#N/A,#N/A,FALSE,"FootnoteA";#N/A,#N/A,FALSE,"AmbulatoryCenters";#N/A,#N/A,FALSE,"RealEstate";#N/A,#N/A,FALSE,"Corp-Found";#N/A,#N/A,FALSE,"Premier";#N/A,#N/A,FALSE,"BalanceSheet"}</definedName>
    <definedName name="wrn.1998._.Budget." hidden="1">{#N/A,#N/A,FALSE,"Inc. Statement";#N/A,#N/A,FALSE,"Balance Sheet";#N/A,#N/A,FALSE,"Cash Flow";#N/A,#N/A,FALSE,"Manufacturing";#N/A,#N/A,FALSE,"Quality";#N/A,#N/A,FALSE,"Sales";#N/A,#N/A,FALSE,"Marketing";#N/A,#N/A,FALSE,"R &amp; D";#N/A,#N/A,FALSE,"G &amp; A";#N/A,#N/A,FALSE,"Prof. Fees";#N/A,#N/A,FALSE,"Mfg. Wages";#N/A,#N/A,FALSE,"Mfg. Salaries";#N/A,#N/A,FALSE,"Quality Salaries";#N/A,#N/A,FALSE,"Sales Salaries";#N/A,#N/A,FALSE,"Mktg. Salaries";#N/A,#N/A,FALSE,"R &amp; D Salaries";#N/A,#N/A,FALSE,"G &amp; A Salaries"}</definedName>
    <definedName name="wrn.1999._.Budget." hidden="1">{#N/A,#N/A,FALSE,"Inc. Statement";#N/A,#N/A,FALSE,"Balance Sheet";#N/A,#N/A,FALSE,"Cash Flow";#N/A,#N/A,FALSE,"Manufacturing";#N/A,#N/A,FALSE,"Quality";#N/A,#N/A,FALSE,"Sales";#N/A,#N/A,FALSE,"Marketing";#N/A,#N/A,FALSE,"R &amp; D";#N/A,#N/A,FALSE,"G &amp; A";#N/A,#N/A,FALSE,"Prof. Fees";#N/A,#N/A,FALSE,"Mfg. Wages";#N/A,#N/A,FALSE,"Mfg. Salaries";#N/A,#N/A,FALSE,"Quality Salaries";#N/A,#N/A,FALSE,"Sales Salaries";#N/A,#N/A,FALSE,"Parker sal.";#N/A,#N/A,FALSE,"Sheets sal.";#N/A,#N/A,FALSE,"Muntean sal.";#N/A,#N/A,FALSE,"G &amp; A Salaries";#N/A,#N/A,FALSE,"P&amp;L Consol.";#N/A,#N/A,FALSE,"P&amp;L Consol. (2)";#N/A,#N/A,FALSE,"P&amp;L Consol. (3)"}</definedName>
    <definedName name="wrn.1st._.Half._.Actual._.vs.._.2nd._.Half._.Forecast." hidden="1">{"Actual_Page1",#N/A,TRUE,"Actual";"Actual_Page2",#N/A,TRUE,"Actual";"Actual_Page3",#N/A,TRUE,"Actual";"Actual_Page4",#N/A,TRUE,"Actual"}</definedName>
    <definedName name="wrn.2." hidden="1">{"cover",#N/A,TRUE,"Cover";"toc1",#N/A,TRUE,"TOC";"ts1",#N/A,TRUE,"Transaction Summary";"ei1",#N/A,TRUE,"Earnings Impact";"ad1",#N/A,TRUE,"accretion dilution"}</definedName>
    <definedName name="wrn.2._.pagers." hidden="1">{"Cover",#N/A,FALSE,"Cover";"Summary",#N/A,FALSE,"Summarpage"}</definedName>
    <definedName name="wrn.2._.pagers.2" hidden="1">{"Cover",#N/A,FALSE,"Cover";"Summary",#N/A,FALSE,"Summarpage"}</definedName>
    <definedName name="wrn.20." hidden="1">{"cover",#N/A,TRUE,"Cover";"toc5",#N/A,TRUE,"TOC";"over",#N/A,TRUE,"Overview";"ts2",#N/A,TRUE,"Det_Trans_Sum";"ei3c",#N/A,TRUE,"Earnings Impact";"ad3",#N/A,TRUE,"accretion dilution";"pfis3",#N/A,TRUE,"Pro Forma Income Statement";"ca3",#N/A,TRUE,"Contribution_Analysis";"acq3c",#N/A,TRUE,"Acquirer";"tar3c",#N/A,TRUE,"Target"}</definedName>
    <definedName name="wrn.21." hidden="1">{"cover",#N/A,TRUE,"Cover";"toc6",#N/A,TRUE,"TOC";"over",#N/A,TRUE,"Overview";"ts2",#N/A,TRUE,"Det_Trans_Sum";"eic",#N/A,TRUE,"Earnings Impact";"ad",#N/A,TRUE,"accretion dilution";"hg",#N/A,TRUE,"Has-Gets";"pfis",#N/A,TRUE,"Pro Forma Income Statement";"ca",#N/A,TRUE,"Contribution_Analysis";"acqc",#N/A,TRUE,"Acquirer";"tarc",#N/A,TRUE,"Target"}</definedName>
    <definedName name="wrn.22." hidden="1">{"cover",#N/A,TRUE,"Cover";"toc6",#N/A,TRUE,"TOC";"over",#N/A,TRUE,"Overview";"ts2",#N/A,TRUE,"Det_Trans_Sum";"ei1c",#N/A,TRUE,"Earnings Impact";"ad1",#N/A,TRUE,"accretion dilution";"hg1",#N/A,TRUE,"Has-Gets";"pfis1",#N/A,TRUE,"Pro Forma Income Statement";"ca1",#N/A,TRUE,"Contribution_Analysis";"acq1c",#N/A,TRUE,"Acquirer";"tar1c",#N/A,TRUE,"Target"}</definedName>
    <definedName name="wrn.23." hidden="1">{"cover",#N/A,TRUE,"Cover";"toc6",#N/A,TRUE,"TOC";"pfis3",#N/A,TRUE,"Overview";"ts2",#N/A,TRUE,"Det_Trans_Sum";"ei2c",#N/A,TRUE,"Earnings Impact";"ad2",#N/A,TRUE,"accretion dilution";"hg2",#N/A,TRUE,"Has-Gets";"pfis2",#N/A,TRUE,"Pro Forma Income Statement";"ca2",#N/A,TRUE,"Contribution_Analysis";"acq2c",#N/A,TRUE,"Acquirer";"tar2c",#N/A,TRUE,"Target"}</definedName>
    <definedName name="wrn.24." hidden="1">{"cover",#N/A,TRUE,"Cover";"toc6",#N/A,TRUE,"TOC";"over",#N/A,TRUE,"Overview";"ts2",#N/A,TRUE,"Det_Trans_Sum";"ei3c",#N/A,TRUE,"Earnings Impact";"ad3",#N/A,TRUE,"accretion dilution";"hg3",#N/A,TRUE,"Has-Gets";"pfis",#N/A,TRUE,"Pro Forma Income Statement";"ca3",#N/A,TRUE,"Contribution_Analysis";"acq3c",#N/A,TRUE,"Acquirer";"tar3c",#N/A,TRUE,"Target"}</definedName>
    <definedName name="wrn.25." hidden="1">{"cover",#N/A,TRUE,"Cover";"toc3",#N/A,TRUE,"TOC";"over",#N/A,TRUE,"Overview";"ts2",#N/A,TRUE,"Det_Trans_Sum";"ei",#N/A,TRUE,"Earnings Impact";"ad",#N/A,TRUE,"accretion dilution";"pfis",#N/A,TRUE,"Pro Forma Income Statement";"acq",#N/A,TRUE,"Acquirer";"tar",#N/A,TRUE,"Target"}</definedName>
    <definedName name="wrn.26." hidden="1">{"cover",#N/A,TRUE,"Cover";"toc3",#N/A,TRUE,"TOC";"over",#N/A,TRUE,"Overview";"ts2",#N/A,TRUE,"Det_Trans_Sum";"ei1",#N/A,TRUE,"Earnings Impact";"ad1",#N/A,TRUE,"accretion dilution";"pfis1",#N/A,TRUE,"Pro Forma Income Statement";"acq1",#N/A,TRUE,"Acquirer";"tar1",#N/A,TRUE,"Target"}</definedName>
    <definedName name="wrn.27." hidden="1">{"cover",#N/A,TRUE,"Cover";"toc3",#N/A,TRUE,"TOC";"over",#N/A,TRUE,"Overview";"ts2",#N/A,TRUE,"Det_Trans_Sum";"ei2",#N/A,TRUE,"Earnings Impact";"ad2",#N/A,TRUE,"accretion dilution";"pfis2",#N/A,TRUE,"Pro Forma Income Statement";"acq2",#N/A,TRUE,"Acquirer";"tar2",#N/A,TRUE,"Target"}</definedName>
    <definedName name="wrn.28." hidden="1">{"cover",#N/A,TRUE,"Cover";"toc3",#N/A,TRUE,"TOC";"over",#N/A,TRUE,"Overview";"ts2",#N/A,TRUE,"Det_Trans_Sum";"ei3",#N/A,TRUE,"Earnings Impact";"ad3",#N/A,TRUE,"accretion dilution";"pfis3",#N/A,TRUE,"Pro Forma Income Statement";"acq3",#N/A,TRUE,"Acquirer";"tar3",#N/A,TRUE,"Target"}</definedName>
    <definedName name="wrn.29." hidden="1">{"cover",#N/A,TRUE,"Cover";"toc4",#N/A,TRUE,"TOC";"over",#N/A,TRUE,"Overview";"ts2",#N/A,TRUE,"Det_Trans_Sum";"ei",#N/A,TRUE,"Earnings Impact";"ad",#N/A,TRUE,"accretion dilution";"tas",#N/A,TRUE,"TaintedShares";"hg",#N/A,TRUE,"Has-Gets";"pfis",#N/A,TRUE,"Pro Forma Income Statement";"ca",#N/A,TRUE,"Contribution_Analysis";"acq",#N/A,TRUE,"Acquirer";"tar",#N/A,TRUE,"Target"}</definedName>
    <definedName name="wrn.2nd._.Half._.Forecast._.vs.._.Budget." hidden="1">{"Forecast_Page1",#N/A,TRUE,"Forecast";"Forecast_Page2",#N/A,TRUE,"Forecast";"Forecast_Page3",#N/A,TRUE,"Forecast";"Forecast_Page4",#N/A,TRUE,"Forecast"}</definedName>
    <definedName name="wrn.2nd._.Half._.vs.._.1st._.Half._.Budgets." hidden="1">{"Budget_Page1",#N/A,TRUE,"Budget";"Budget_Page2",#N/A,TRUE,"Budget";"Budget_Page3",#N/A,TRUE,"Budget";"Budget_Page4",#N/A,TRUE,"Budget"}</definedName>
    <definedName name="wrn.2NDQTRRPT." hidden="1">{"QTR2",#N/A,FALSE,"OTK6_27";#N/A,#N/A,FALSE,"Q2 Detail";"SIXMTH",#N/A,FALSE,"OTK6_27";"qtr3",#N/A,FALSE,"OTK6_27";#N/A,#N/A,FALSE,"Q3 Detail";"NINEMTH",#N/A,FALSE,"OTK6_27";"qtr4",#N/A,FALSE,"OTK6_27";#N/A,#N/A,FALSE,"Q4 Detail";"YEAR",#N/A,FALSE,"OTK6_27"}</definedName>
    <definedName name="wrn.3." hidden="1">{"cover",#N/A,TRUE,"Cover";"toc1",#N/A,TRUE,"TOC";"ts1",#N/A,TRUE,"Transaction Summary";"ei2",#N/A,TRUE,"Earnings Impact";"ad2",#N/A,TRUE,"accretion dilution"}</definedName>
    <definedName name="wrn.3.00._.Adv.._.Board." hidden="1">{#N/A,#N/A,TRUE,"Fd II Inv. act.";#N/A,#N/A,TRUE,"Fd II Cap. Position ";#N/A,#N/A,TRUE,"FD II Portfolio Summary";#N/A,#N/A,TRUE,"BV Valuation";#N/A,#N/A,TRUE,"FV Valuation";#N/A,#N/A,TRUE,"JRI";#N/A,#N/A,TRUE,"Weasler";#N/A,#N/A,TRUE,"NDS ";#N/A,#N/A,TRUE,"Stronghaven";#N/A,#N/A,TRUE,"Connor";#N/A,#N/A,TRUE,"DSI";#N/A,#N/A,TRUE,"HWC";#N/A,#N/A,TRUE,"Temple";#N/A,#N/A,TRUE,"Fd III Inv. act.";#N/A,#N/A,TRUE,"Fd III Cap. Position ";#N/A,#N/A,TRUE,"FD III Port Summ";#N/A,#N/A,TRUE,"FD III BV";#N/A,#N/A,TRUE,"FD III MV";#N/A,#N/A,TRUE,"Beacon";#N/A,#N/A,TRUE,"CII";#N/A,#N/A,TRUE,"MCA";#N/A,#N/A,TRUE,"Elm";#N/A,#N/A,TRUE,"Tharco";#N/A,#N/A,TRUE,"Dee H";#N/A,#N/A,TRUE,"Globe";#N/A,#N/A,TRUE,"Hunt Valve";#N/A,#N/A,TRUE,"KBA";#N/A,#N/A,TRUE,"Glassmaster";#N/A,#N/A,TRUE,"MLS";#N/A,#N/A,TRUE,"CBSA";#N/A,#N/A,TRUE,"ACE";#N/A,#N/A,TRUE,"United Central";#N/A,#N/A,TRUE,"Jakel";#N/A,#N/A,TRUE,"Lake City ";#N/A,#N/A,TRUE,"Fd IV Inv. act.";#N/A,#N/A,TRUE,"Fd IV Cap. Position  ";#N/A,#N/A,TRUE,"FD IV Portfolio Summary ";#N/A,#N/A,TRUE,"FD IV BV";#N/A,#N/A,TRUE,"Western";#N/A,#N/A,TRUE,"Kranson"}</definedName>
    <definedName name="wrn.30." hidden="1">{"cover",#N/A,TRUE,"Cover";"toc4",#N/A,TRUE,"TOC";"over",#N/A,TRUE,"Overview";"ts2",#N/A,TRUE,"Det_Trans_Sum";"ei1",#N/A,TRUE,"Earnings Impact";"ad1",#N/A,TRUE,"accretion dilution";"tas",#N/A,TRUE,"TaintedShares";"hg1",#N/A,TRUE,"Has-Gets";"pfis1",#N/A,TRUE,"Pro Forma Income Statement";"ca1",#N/A,TRUE,"Contribution_Analysis";"acq1",#N/A,TRUE,"Acquirer";"tar1",#N/A,TRUE,"Target"}</definedName>
    <definedName name="wrn.31." hidden="1">{"cover",#N/A,TRUE,"Cover";"toc4",#N/A,TRUE,"TOC";"over",#N/A,TRUE,"Overview";"ts2",#N/A,TRUE,"Det_Trans_Sum";"ei2",#N/A,TRUE,"Earnings Impact";"ad2",#N/A,TRUE,"accretion dilution";"tas",#N/A,TRUE,"TaintedShares";"hg2",#N/A,TRUE,"Has-Gets";"pfis2",#N/A,TRUE,"Pro Forma Income Statement";"ca2",#N/A,TRUE,"Contribution_Analysis";"acq2",#N/A,TRUE,"Acquirer";"tar2",#N/A,TRUE,"Target"}</definedName>
    <definedName name="wrn.32." hidden="1">{"cover",#N/A,TRUE,"Cover";"toc4",#N/A,TRUE,"TOC";"over",#N/A,TRUE,"Overview";"ts2",#N/A,TRUE,"Det_Trans_Sum";"ei3",#N/A,TRUE,"Earnings Impact";"ad3",#N/A,TRUE,"accretion dilution";"tas",#N/A,TRUE,"TaintedShares";"hg3",#N/A,TRUE,"Has-Gets";"pfis3",#N/A,TRUE,"Pro Forma Income Statement";"ca3",#N/A,TRUE,"Contribution_Analysis";"acq3",#N/A,TRUE,"Acquirer";"tar3",#N/A,TRUE,"Target"}</definedName>
    <definedName name="wrn.33." hidden="1">{"cover",#N/A,TRUE,"Cover";"toc5",#N/A,TRUE,"TOC";"over",#N/A,TRUE,"Overview";"ts2",#N/A,TRUE,"Det_Trans_Sum";"ei",#N/A,TRUE,"Earnings Impact";"ad",#N/A,TRUE,"accretion dilution";"pfis",#N/A,TRUE,"Pro Forma Income Statement";"ca",#N/A,TRUE,"Contribution_Analysis";"acq",#N/A,TRUE,"Acquirer";"tar",#N/A,TRUE,"Target"}</definedName>
    <definedName name="wrn.34." hidden="1">{"cover",#N/A,TRUE,"Cover";"toc5",#N/A,TRUE,"TOC";"over",#N/A,TRUE,"Overview";"ts2",#N/A,TRUE,"Det_Trans_Sum";"ei1",#N/A,TRUE,"Earnings Impact";"ad1",#N/A,TRUE,"accretion dilution";"pfis1",#N/A,TRUE,"Pro Forma Income Statement";"ca1",#N/A,TRUE,"Contribution_Analysis";"acq1",#N/A,TRUE,"Acquirer";"tar1",#N/A,TRUE,"Target"}</definedName>
    <definedName name="wrn.35." hidden="1">{"cover",#N/A,TRUE,"Cover";"toc5",#N/A,TRUE,"TOC";"over",#N/A,TRUE,"Overview";"ts2",#N/A,TRUE,"Det_Trans_Sum";"ei2",#N/A,TRUE,"Earnings Impact";"ad2",#N/A,TRUE,"accretion dilution";"pfis2",#N/A,TRUE,"Pro Forma Income Statement";"ca2",#N/A,TRUE,"Contribution_Analysis";"acq2",#N/A,TRUE,"Acquirer";"tar2",#N/A,TRUE,"Target"}</definedName>
    <definedName name="wrn.36." hidden="1">{"cover",#N/A,TRUE,"Cover";"toc5",#N/A,TRUE,"TOC";"over",#N/A,TRUE,"Overview";"ts2",#N/A,TRUE,"Det_Trans_Sum";"ei3",#N/A,TRUE,"Earnings Impact";"ad3",#N/A,TRUE,"accretion dilution";"pfis3",#N/A,TRUE,"Pro Forma Income Statement";"ca3",#N/A,TRUE,"Contribution_Analysis";"acq3",#N/A,TRUE,"Acquirer";"tar3",#N/A,TRUE,"Target"}</definedName>
    <definedName name="wrn.37." hidden="1">{"cover",#N/A,TRUE,"Cover";"toc6",#N/A,TRUE,"TOC";"over",#N/A,TRUE,"Overview";"ts2",#N/A,TRUE,"Det_Trans_Sum";"ei",#N/A,TRUE,"Earnings Impact";"ad",#N/A,TRUE,"accretion dilution";"hg",#N/A,TRUE,"Has-Gets";"pfis",#N/A,TRUE,"Pro Forma Income Statement";"ca",#N/A,TRUE,"Contribution_Analysis";"acq",#N/A,TRUE,"Acquirer";"tar",#N/A,TRUE,"Target"}</definedName>
    <definedName name="wrn.38." hidden="1">{"cover",#N/A,TRUE,"Cover";"toc6",#N/A,TRUE,"TOC";"over",#N/A,TRUE,"Overview";"ts2",#N/A,TRUE,"Det_Trans_Sum";"ei1",#N/A,TRUE,"Earnings Impact";"ad1",#N/A,TRUE,"accretion dilution";"hg1",#N/A,TRUE,"Has-Gets";"pfis1",#N/A,TRUE,"Pro Forma Income Statement";"ca1",#N/A,TRUE,"Contribution_Analysis";"acq1",#N/A,TRUE,"Acquirer";"tar1",#N/A,TRUE,"Target"}</definedName>
    <definedName name="wrn.39." hidden="1">{"cover",#N/A,TRUE,"Cover";"toc6",#N/A,TRUE,"TOC";"over",#N/A,TRUE,"Overview";"ts2",#N/A,TRUE,"Det_Trans_Sum";"ei2",#N/A,TRUE,"Earnings Impact";"ad2",#N/A,TRUE,"accretion dilution";"hg2",#N/A,TRUE,"Has-Gets";"pfis2",#N/A,TRUE,"Pro Forma Income Statement";"ca2",#N/A,TRUE,"Contribution_Analysis";"acq2",#N/A,TRUE,"Acquirer";"tar2",#N/A,TRUE,"Target"}</definedName>
    <definedName name="wrn.4." hidden="1">{"toc1",#N/A,FALSE,"TOC";"cover",#N/A,FALSE,"Cover";"ts1",#N/A,FALSE,"Transaction Summary";"ei3",#N/A,FALSE,"Earnings Impact";"ad3",#N/A,FALSE,"accretion dilution"}</definedName>
    <definedName name="wrn.40." hidden="1">{"cover",#N/A,TRUE,"Cover";"toc6",#N/A,TRUE,"TOC";"over",#N/A,TRUE,"Overview";"ts2",#N/A,TRUE,"Det_Trans_Sum";"ei3",#N/A,TRUE,"Earnings Impact";"ad3",#N/A,TRUE,"accretion dilution";"hg3",#N/A,TRUE,"Has-Gets";"pfis3",#N/A,TRUE,"Pro Forma Income Statement";"ca3",#N/A,TRUE,"Contribution_Analysis";"acq3",#N/A,TRUE,"Acquirer";"tar3",#N/A,TRUE,"Target"}</definedName>
    <definedName name="wrn.41." hidden="1">{"cover",#N/A,TRUE,"Cover";"toc7",#N/A,TRUE,"TOC";"over",#N/A,TRUE,"Overview";"ts2",#N/A,TRUE,"Det_Trans_Sum";"eic",#N/A,TRUE,"Earnings Impact";"ad",#N/A,TRUE,"accretion dilution";"pfis",#N/A,TRUE,"Pro Forma Income Statement";"profba",#N/A,TRUE,"Pro Forma Balance Sheet";"acqc",#N/A,TRUE,"Acquirer";"tarc",#N/A,TRUE,"Target"}</definedName>
    <definedName name="wrn.42." hidden="1">{"cover",#N/A,TRUE,"Cover";"toc7",#N/A,TRUE,"TOC";"over",#N/A,TRUE,"Overview";"ts2",#N/A,TRUE,"Det_Trans_Sum";"ei1c",#N/A,TRUE,"Earnings Impact";"ad1",#N/A,TRUE,"accretion dilution";"pfis1",#N/A,TRUE,"Pro Forma Income Statement";"profba",#N/A,TRUE,"Pro Forma Balance Sheet";"acq1c",#N/A,TRUE,"Acquirer";"tar1c",#N/A,TRUE,"Target"}</definedName>
    <definedName name="wrn.43." hidden="1">{"cover",#N/A,TRUE,"Cover";"toc7",#N/A,TRUE,"TOC";"over",#N/A,TRUE,"Overview";"ts2",#N/A,TRUE,"Det_Trans_Sum";"ei2c",#N/A,TRUE,"Earnings Impact";"ad2",#N/A,TRUE,"accretion dilution";"pfis2",#N/A,TRUE,"Pro Forma Income Statement";"profba",#N/A,TRUE,"Pro Forma Balance Sheet";"acq2c",#N/A,TRUE,"Acquirer";"tar2c",#N/A,TRUE,"Target"}</definedName>
    <definedName name="wrn.44." hidden="1">{"cover",#N/A,TRUE,"Cover";"toc7",#N/A,TRUE,"TOC";"over",#N/A,TRUE,"Overview";"ts2",#N/A,TRUE,"Det_Trans_Sum";"ei3c",#N/A,TRUE,"Earnings Impact";"ad3",#N/A,TRUE,"accretion dilution";"pfis3",#N/A,TRUE,"Pro Forma Income Statement";"profba",#N/A,TRUE,"Pro Forma Balance Sheet";"acq3c",#N/A,TRUE,"Acquirer";"tar3c",#N/A,TRUE,"Target"}</definedName>
    <definedName name="wrn.45." hidden="1">{"cover",#N/A,TRUE,"Cover";"toc8",#N/A,TRUE,"TOC";"over",#N/A,TRUE,"Overview";"ts2",#N/A,TRUE,"Det_Trans_Sum";"eic",#N/A,TRUE,"Earnings Impact";"ad",#N/A,TRUE,"accretion dilution";"pfis",#N/A,TRUE,"Pro Forma Income Statement";"ca",#N/A,TRUE,"Contribution_Analysis";"profba",#N/A,TRUE,"Pro Forma Balance Sheet";"acqc",#N/A,TRUE,"Acquirer";"tarc",#N/A,TRUE,"Target"}</definedName>
    <definedName name="wrn.46." hidden="1">{"cover",#N/A,TRUE,"Cover";"toc8",#N/A,TRUE,"TOC";"over",#N/A,TRUE,"Overview";"ts2",#N/A,TRUE,"Det_Trans_Sum";"ei1c",#N/A,TRUE,"Earnings Impact";"ad1",#N/A,TRUE,"accretion dilution";"pfis1",#N/A,TRUE,"Pro Forma Income Statement";"ca1",#N/A,TRUE,"Contribution_Analysis";"profba",#N/A,TRUE,"Pro Forma Balance Sheet";"acq1c",#N/A,TRUE,"Acquirer";"tar1c",#N/A,TRUE,"Target"}</definedName>
    <definedName name="wrn.47." hidden="1">{"cover",#N/A,TRUE,"Cover";"toc8",#N/A,TRUE,"TOC";"over",#N/A,TRUE,"Overview";"ts2",#N/A,TRUE,"Det_Trans_Sum";"ei2c",#N/A,TRUE,"Earnings Impact";"ad2",#N/A,TRUE,"accretion dilution";"pfis2",#N/A,TRUE,"Pro Forma Income Statement";"ca2",#N/A,TRUE,"Contribution_Analysis";"profba",#N/A,TRUE,"Pro Forma Balance Sheet";"acq2c",#N/A,TRUE,"Acquirer";"tar2c",#N/A,TRUE,"Target"}</definedName>
    <definedName name="wrn.48." hidden="1">{"cover",#N/A,TRUE,"Cover";"toc8",#N/A,TRUE,"TOC";"over",#N/A,TRUE,"Overview";"ts2",#N/A,TRUE,"Det_Trans_Sum";"ei3c",#N/A,TRUE,"Earnings Impact";"ad3",#N/A,TRUE,"accretion dilution";"pfis3",#N/A,TRUE,"Pro Forma Income Statement";"ca3",#N/A,TRUE,"Contribution_Analysis";"profba",#N/A,TRUE,"Pro Forma Balance Sheet";"acq3c",#N/A,TRUE,"Acquirer";"tar3c",#N/A,TRUE,"Target"}</definedName>
    <definedName name="wrn.49." hidden="1">{"cover",#N/A,TRUE,"Cover";"toc9",#N/A,TRUE,"TOC";"over",#N/A,TRUE,"Overview";"ts2",#N/A,TRUE,"Det_Trans_Sum";"eic",#N/A,TRUE,"Earnings Impact";"ad",#N/A,TRUE,"accretion dilution";"tas",#N/A,TRUE,"TaintedShares";"hg",#N/A,TRUE,"Has-Gets";"pfis",#N/A,TRUE,"Pro Forma Income Statement";"ca",#N/A,TRUE,"Contribution_Analysis";"profba",#N/A,TRUE,"Pro Forma Balance Sheet";"acqc",#N/A,TRUE,"Acquirer";"tarc",#N/A,TRUE,"Target"}</definedName>
    <definedName name="wrn.5." hidden="1">{"cover",#N/A,TRUE,"Cover";"toc2",#N/A,TRUE,"TOC";"ts1",#N/A,TRUE,"Transaction Summary";"ei",#N/A,TRUE,"Earnings Impact";"ad",#N/A,TRUE,"accretion dilution";"hg",#N/A,TRUE,"Has-Gets"}</definedName>
    <definedName name="wrn.50." hidden="1">{"cover",#N/A,TRUE,"Cover";"toc9",#N/A,TRUE,"TOC";"over",#N/A,TRUE,"Overview";"ts2",#N/A,TRUE,"Det_Trans_Sum";"ei1c",#N/A,TRUE,"Earnings Impact";"ad1",#N/A,TRUE,"accretion dilution";"tas",#N/A,TRUE,"TaintedShares";"hg1",#N/A,TRUE,"Has-Gets";"pfis1",#N/A,TRUE,"Pro Forma Income Statement";"ca1",#N/A,TRUE,"Contribution_Analysis";"profba",#N/A,TRUE,"Pro Forma Balance Sheet";"acq1c",#N/A,TRUE,"Acquirer";"tar1c",#N/A,TRUE,"Target"}</definedName>
    <definedName name="wrn.51." hidden="1">{"cover",#N/A,TRUE,"Cover";"toc9",#N/A,TRUE,"TOC";"over",#N/A,TRUE,"Overview";"ei2c",#N/A,TRUE,"Earnings Impact";"ts2",#N/A,TRUE,"Det_Trans_Sum";"ad2",#N/A,TRUE,"accretion dilution";"tas",#N/A,TRUE,"TaintedShares";"hg2",#N/A,TRUE,"Has-Gets";"pfis2",#N/A,TRUE,"Pro Forma Income Statement";"ca2",#N/A,TRUE,"Contribution_Analysis";"profba",#N/A,TRUE,"Pro Forma Balance Sheet";"acq2c",#N/A,TRUE,"Acquirer";"tar2c",#N/A,TRUE,"Target"}</definedName>
    <definedName name="wrn.52." hidden="1">{"cover",#N/A,TRUE,"Cover";"toc9",#N/A,TRUE,"TOC";"over",#N/A,TRUE,"Overview";"ts2",#N/A,TRUE,"Det_Trans_Sum";"ei3c",#N/A,TRUE,"Earnings Impact";"ad3",#N/A,TRUE,"accretion dilution";"tas",#N/A,TRUE,"TaintedShares";"hg3",#N/A,TRUE,"Has-Gets";"pfis3",#N/A,TRUE,"Pro Forma Income Statement";"ca3",#N/A,TRUE,"Contribution_Analysis";"profba",#N/A,TRUE,"Pro Forma Balance Sheet";"acq3c",#N/A,TRUE,"Acquirer";"tar3c",#N/A,TRUE,"Target"}</definedName>
    <definedName name="wrn.53." hidden="1">{"cover",#N/A,TRUE,"Cover";"toc10",#N/A,TRUE,"TOC";"over",#N/A,TRUE,"Overview";"ts2",#N/A,TRUE,"Det_Trans_Sum";"eic",#N/A,TRUE,"Earnings Impact";"ad",#N/A,TRUE,"accretion dilution";"hg",#N/A,TRUE,"Has-Gets";"pfis",#N/A,TRUE,"Pro Forma Income Statement";"ca",#N/A,TRUE,"Contribution_Analysis";"profba",#N/A,TRUE,"Pro Forma Balance Sheet";"acqc",#N/A,TRUE,"Acquirer";"tarc",#N/A,TRUE,"Target"}</definedName>
    <definedName name="wrn.54." hidden="1">{"cover",#N/A,TRUE,"Cover";"toc10",#N/A,TRUE,"TOC";"over",#N/A,TRUE,"Overview";"over",#N/A,TRUE,"Det_Trans_Sum";"ei1c",#N/A,TRUE,"Earnings Impact";"ad1",#N/A,TRUE,"accretion dilution";"hg1",#N/A,TRUE,"Has-Gets";"pfis1",#N/A,TRUE,"Pro Forma Income Statement";"ca1",#N/A,TRUE,"Contribution_Analysis";"profba",#N/A,TRUE,"Pro Forma Balance Sheet";"acq1c",#N/A,TRUE,"Acquirer";"tar1c",#N/A,TRUE,"Target"}</definedName>
    <definedName name="wrn.55." hidden="1">{"cover",#N/A,TRUE,"Cover";"toc10",#N/A,TRUE,"TOC";"over",#N/A,TRUE,"Overview";"ts2",#N/A,TRUE,"Det_Trans_Sum";"ei2c",#N/A,TRUE,"Earnings Impact";"ad2",#N/A,TRUE,"accretion dilution";"hg2",#N/A,TRUE,"Has-Gets";"pfis2",#N/A,TRUE,"Pro Forma Income Statement";"ca2",#N/A,TRUE,"Contribution_Analysis";"profba",#N/A,TRUE,"Pro Forma Balance Sheet";"acq2c",#N/A,TRUE,"Acquirer";"tar2c",#N/A,TRUE,"Target"}</definedName>
    <definedName name="wrn.56." hidden="1">{"cover",#N/A,TRUE,"Cover";"toc10",#N/A,TRUE,"TOC";"over",#N/A,TRUE,"Overview";"ts2",#N/A,TRUE,"Det_Trans_Sum";"ei3c",#N/A,TRUE,"Earnings Impact";"ad3",#N/A,TRUE,"accretion dilution";"hg3",#N/A,TRUE,"Has-Gets";"pfis3",#N/A,TRUE,"Pro Forma Income Statement";"ca3",#N/A,TRUE,"Contribution_Analysis";"profba",#N/A,TRUE,"Pro Forma Balance Sheet";"acq3c",#N/A,TRUE,"Acquirer";"tar3c",#N/A,TRUE,"Target"}</definedName>
    <definedName name="wrn.57." hidden="1">{"cover",#N/A,TRUE,"Cover";"toc7",#N/A,TRUE,"TOC";"over",#N/A,TRUE,"Overview";"ts2",#N/A,TRUE,"Det_Trans_Sum";"ei",#N/A,TRUE,"Earnings Impact";"ad",#N/A,TRUE,"accretion dilution";"pfis",#N/A,TRUE,"Pro Forma Income Statement";"profba",#N/A,TRUE,"Pro Forma Balance Sheet";"acq",#N/A,TRUE,"Acquirer";"tar",#N/A,TRUE,"Target"}</definedName>
    <definedName name="wrn.58." hidden="1">{"cover",#N/A,TRUE,"Cover";"toc7",#N/A,TRUE,"TOC";"over",#N/A,TRUE,"Overview";"ts2",#N/A,TRUE,"Det_Trans_Sum";"ei1",#N/A,TRUE,"Earnings Impact";"ad1",#N/A,TRUE,"accretion dilution";"pfis1",#N/A,TRUE,"Pro Forma Income Statement";"profba",#N/A,TRUE,"Pro Forma Balance Sheet";"acq1",#N/A,TRUE,"Acquirer";"tar1",#N/A,TRUE,"Target"}</definedName>
    <definedName name="wrn.59." hidden="1">{"cover",#N/A,TRUE,"Cover";"toc7",#N/A,TRUE,"TOC";"over",#N/A,TRUE,"Overview";"ts2",#N/A,TRUE,"Det_Trans_Sum";"ei2",#N/A,TRUE,"Earnings Impact";"ad2",#N/A,TRUE,"accretion dilution";"pfis2",#N/A,TRUE,"Pro Forma Income Statement";"profba",#N/A,TRUE,"Pro Forma Balance Sheet";"acq2",#N/A,TRUE,"Acquirer";"tar2",#N/A,TRUE,"Target"}</definedName>
    <definedName name="wrn.6." hidden="1">{"cover",#N/A,TRUE,"Cover";"toc2",#N/A,TRUE,"TOC";"ts1",#N/A,TRUE,"Transaction Summary";"ei1",#N/A,TRUE,"Earnings Impact";"ad1",#N/A,TRUE,"accretion dilution";"hg1",#N/A,TRUE,"Has-Gets"}</definedName>
    <definedName name="wrn.60." hidden="1">{"cover",#N/A,TRUE,"Cover";"toc7",#N/A,TRUE,"TOC";"over",#N/A,TRUE,"Overview";"ts2",#N/A,TRUE,"Det_Trans_Sum";"ei3",#N/A,TRUE,"Earnings Impact";"ad3",#N/A,TRUE,"accretion dilution";"pfis3",#N/A,TRUE,"Pro Forma Income Statement";"profba",#N/A,TRUE,"Pro Forma Balance Sheet";"acq3",#N/A,TRUE,"Acquirer";"tar3",#N/A,TRUE,"Target"}</definedName>
    <definedName name="wrn.61." hidden="1">{"cover",#N/A,TRUE,"Cover";"toc8",#N/A,TRUE,"TOC";"over",#N/A,TRUE,"Overview";"ts2",#N/A,TRUE,"Det_Trans_Sum";"ei",#N/A,TRUE,"Earnings Impact";"ad",#N/A,TRUE,"accretion dilution";"tas",#N/A,TRUE,"TaintedShares";"hg",#N/A,TRUE,"Has-Gets";"pfis",#N/A,TRUE,"Pro Forma Income Statement";"ca",#N/A,TRUE,"Contribution_Analysis";"profba",#N/A,TRUE,"Pro Forma Balance Sheet";"acq",#N/A,TRUE,"Acquirer";"tar",#N/A,TRUE,"Target"}</definedName>
    <definedName name="wrn.62." hidden="1">{"cover",#N/A,TRUE,"Cover";"toc8",#N/A,TRUE,"TOC";"over",#N/A,TRUE,"Overview";"ts2",#N/A,TRUE,"Det_Trans_Sum";"ei1",#N/A,TRUE,"Earnings Impact";"ad1",#N/A,TRUE,"accretion dilution";"tas",#N/A,TRUE,"TaintedShares";"hg1",#N/A,TRUE,"Has-Gets";"pfis1",#N/A,TRUE,"Pro Forma Income Statement";"ca1",#N/A,TRUE,"Contribution_Analysis";"profba",#N/A,TRUE,"Pro Forma Balance Sheet";"acq1",#N/A,TRUE,"Acquirer";"tar1",#N/A,TRUE,"Target"}</definedName>
    <definedName name="wrn.63." hidden="1">{"cover",#N/A,TRUE,"Cover";"toc8",#N/A,TRUE,"TOC";"over",#N/A,TRUE,"Overview";"ts2",#N/A,TRUE,"Det_Trans_Sum";"ei2",#N/A,TRUE,"Earnings Impact";"ad2",#N/A,TRUE,"accretion dilution";"tas",#N/A,TRUE,"TaintedShares";"hg2",#N/A,TRUE,"Has-Gets";"pfis2",#N/A,TRUE,"Pro Forma Income Statement";"ca2",#N/A,TRUE,"Contribution_Analysis";"profba",#N/A,TRUE,"Pro Forma Balance Sheet";"acq2",#N/A,TRUE,"Acquirer";"tar2",#N/A,TRUE,"Target"}</definedName>
    <definedName name="wrn.64." hidden="1">{"cover",#N/A,TRUE,"Cover";"toc8",#N/A,TRUE,"TOC";"over",#N/A,TRUE,"Overview";"ts2",#N/A,TRUE,"Det_Trans_Sum";"ei3",#N/A,TRUE,"Earnings Impact";"ad3",#N/A,TRUE,"accretion dilution";"tas",#N/A,TRUE,"TaintedShares";"hg3",#N/A,TRUE,"Has-Gets";"pfis3",#N/A,TRUE,"Pro Forma Income Statement";"ca3",#N/A,TRUE,"Contribution_Analysis";"profba",#N/A,TRUE,"Pro Forma Balance Sheet";"acq3",#N/A,TRUE,"Acquirer";"tar3",#N/A,TRUE,"Target"}</definedName>
    <definedName name="wrn.65." hidden="1">{"cover",#N/A,TRUE,"Cover";"toc9",#N/A,TRUE,"TOC";"over",#N/A,TRUE,"Overview";"ts2",#N/A,TRUE,"Det_Trans_Sum";"ei",#N/A,TRUE,"Earnings Impact";"ad1",#N/A,TRUE,"accretion dilution";"pfis",#N/A,TRUE,"Pro Forma Income Statement";"ca",#N/A,TRUE,"Contribution_Analysis";"profba",#N/A,TRUE,"Pro Forma Balance Sheet";"acq",#N/A,TRUE,"Acquirer";"tar",#N/A,TRUE,"Target"}</definedName>
    <definedName name="wrn.66." hidden="1">{"cover",#N/A,TRUE,"Cover";"toc9",#N/A,TRUE,"TOC";"over",#N/A,TRUE,"Overview";"ts2",#N/A,TRUE,"Det_Trans_Sum";"ei1",#N/A,TRUE,"Earnings Impact";"ad1",#N/A,TRUE,"accretion dilution";"pfis1",#N/A,TRUE,"Pro Forma Income Statement";"ca1",#N/A,TRUE,"Contribution_Analysis";"profba",#N/A,TRUE,"Pro Forma Balance Sheet";"acq1",#N/A,TRUE,"Acquirer";"tar1",#N/A,TRUE,"Target"}</definedName>
    <definedName name="wrn.67." hidden="1">{"cover",#N/A,TRUE,"Cover";"toc9",#N/A,TRUE,"TOC";"over",#N/A,TRUE,"Overview";"ts2",#N/A,TRUE,"Det_Trans_Sum";"ei2",#N/A,TRUE,"Earnings Impact";"ad2",#N/A,TRUE,"accretion dilution";"pfis2",#N/A,TRUE,"Pro Forma Income Statement";"ca2",#N/A,TRUE,"Contribution_Analysis";"profba",#N/A,TRUE,"Pro Forma Balance Sheet";"acq2",#N/A,TRUE,"Acquirer";"tar2",#N/A,TRUE,"Target"}</definedName>
    <definedName name="wrn.68." hidden="1">{"cover",#N/A,TRUE,"Cover";"toc9",#N/A,TRUE,"TOC";"over",#N/A,TRUE,"Overview";"ts2",#N/A,TRUE,"Det_Trans_Sum";"ei3",#N/A,TRUE,"Earnings Impact";"ad3",#N/A,TRUE,"accretion dilution";"pfis3",#N/A,TRUE,"Pro Forma Income Statement";"ca3",#N/A,TRUE,"Contribution_Analysis";"profba",#N/A,TRUE,"Pro Forma Balance Sheet";"acq3",#N/A,TRUE,"Acquirer";"tar3",#N/A,TRUE,"Target"}</definedName>
    <definedName name="wrn.69." hidden="1">{"cover",#N/A,TRUE,"Cover";"toc10",#N/A,TRUE,"TOC";"over",#N/A,TRUE,"Overview";"ts2",#N/A,TRUE,"Det_Trans_Sum";"ei",#N/A,TRUE,"Earnings Impact";"ad",#N/A,TRUE,"accretion dilution";"hg",#N/A,TRUE,"Has-Gets";"pfis",#N/A,TRUE,"Pro Forma Income Statement";"ca",#N/A,TRUE,"Contribution_Analysis";"profba",#N/A,TRUE,"Pro Forma Balance Sheet";"acq",#N/A,TRUE,"Acquirer";"tar",#N/A,TRUE,"Target"}</definedName>
    <definedName name="wrn.7." hidden="1">{"cover",#N/A,TRUE,"Cover";"toc2",#N/A,TRUE,"TOC";"ts1",#N/A,TRUE,"Transaction Summary";"ei2c",#N/A,TRUE,"Earnings Impact";"ad2",#N/A,TRUE,"accretion dilution";"hg2",#N/A,TRUE,"Has-Gets"}</definedName>
    <definedName name="wrn.70." hidden="1">{"cover",#N/A,TRUE,"Cover";"toc10",#N/A,TRUE,"TOC";"over",#N/A,TRUE,"Overview";"ts2",#N/A,TRUE,"Det_Trans_Sum";"ei1",#N/A,TRUE,"Earnings Impact";"ad1",#N/A,TRUE,"accretion dilution";"hg",#N/A,TRUE,"Has-Gets";"pfis1",#N/A,TRUE,"Pro Forma Income Statement";"ca1",#N/A,TRUE,"Contribution_Analysis";"profba",#N/A,TRUE,"Pro Forma Balance Sheet";"acq1",#N/A,TRUE,"Acquirer";"tar1",#N/A,TRUE,"Target"}</definedName>
    <definedName name="wrn.71." hidden="1">{"cover",#N/A,TRUE,"Cover";"toc10",#N/A,TRUE,"TOC";"over",#N/A,TRUE,"Overview";"ts2",#N/A,TRUE,"Det_Trans_Sum";"ei2",#N/A,TRUE,"Earnings Impact";"ad2",#N/A,TRUE,"accretion dilution";"hg2",#N/A,TRUE,"Has-Gets";"pfis2",#N/A,TRUE,"Pro Forma Income Statement";"ca2",#N/A,TRUE,"Contribution_Analysis";"profba",#N/A,TRUE,"Pro Forma Balance Sheet";"acq2",#N/A,TRUE,"Acquirer";"tar2",#N/A,TRUE,"Target"}</definedName>
    <definedName name="wrn.72." hidden="1">{"cover",#N/A,TRUE,"Cover";"toc10",#N/A,TRUE,"TOC";"over",#N/A,TRUE,"Overview";"ts2",#N/A,TRUE,"Det_Trans_Sum";"ei3",#N/A,TRUE,"Earnings Impact";"ad3",#N/A,TRUE,"accretion dilution";"hg3",#N/A,TRUE,"Has-Gets";"pfis3",#N/A,TRUE,"Pro Forma Income Statement";"ca3",#N/A,TRUE,"Contribution_Analysis";"profba",#N/A,TRUE,"Pro Forma Balance Sheet";"acq3",#N/A,TRUE,"Acquirer";"tar3",#N/A,TRUE,"Target"}</definedName>
    <definedName name="wrn.8." hidden="1">{"cover",#N/A,TRUE,"Cover";"toc2",#N/A,TRUE,"TOC";"ts1",#N/A,TRUE,"Transaction Summary";"ei3",#N/A,TRUE,"Earnings Impact";"ad3",#N/A,TRUE,"accretion dilution";"hg3",#N/A,TRUE,"Has-Gets"}</definedName>
    <definedName name="wrn.9." hidden="1">{"cover",#N/A,TRUE,"Cover";"toc3",#N/A,TRUE,"TOC";"over",#N/A,TRUE,"Overview";"ts2",#N/A,TRUE,"Det_Trans_Sum";"eic",#N/A,TRUE,"Earnings Impact";"ad",#N/A,TRUE,"accretion dilution";"pfis",#N/A,TRUE,"Pro Forma Income Statement";"acqc",#N/A,TRUE,"Acquirer";"tarc",#N/A,TRUE,"Target"}</definedName>
    <definedName name="wrn.9_30._.Adv._.Board." hidden="1">{#N/A,#N/A,TRUE,"Fd II Bullets";#N/A,#N/A,TRUE,"Fd II Cap. Position ";#N/A,#N/A,TRUE,"FD II Portfolio Summary";#N/A,#N/A,TRUE,"BV Valuation ";#N/A,#N/A,TRUE,"FV Valuation";#N/A,#N/A,TRUE,"Valuation Change II";#N/A,#N/A,TRUE,"Costumes";#N/A,#N/A,TRUE,"DSI";#N/A,#N/A,TRUE,"Temple";#N/A,#N/A,TRUE,"Temple Value";#N/A,#N/A,TRUE,"JRI";#N/A,#N/A,TRUE,"Weasler";#N/A,#N/A,TRUE,"NDS ";#N/A,#N/A,TRUE,"J Chain";#N/A,#N/A,TRUE,"Stronghaven";#N/A,#N/A,TRUE,"Connor";#N/A,#N/A,TRUE,"HWC";#N/A,#N/A,TRUE,"F3 Bullets";#N/A,#N/A,TRUE,"Fd III Cap. Position  ";#N/A,#N/A,TRUE,"FD III Port Summ";#N/A,#N/A,TRUE,"BV Valuation";#N/A,#N/A,TRUE,"MV Valuation";#N/A,#N/A,TRUE,"Valuation Change III";#N/A,#N/A,TRUE,"Beacon";#N/A,#N/A,TRUE,"Beacon Value";#N/A,#N/A,TRUE,"Tharco";#N/A,#N/A,TRUE,"Tharco Value";#N/A,#N/A,TRUE,"Dee H";#N/A,#N/A,TRUE,"Dee H Value";#N/A,#N/A,TRUE,"Globe";#N/A,#N/A,TRUE,"Globe Value";#N/A,#N/A,TRUE,"CII";#N/A,#N/A,TRUE,"MCA";#N/A,#N/A,TRUE,"Elm";#N/A,#N/A,TRUE,"Hunt Valve";#N/A,#N/A,TRUE,"Hund 2";#N/A,#N/A,TRUE,"KBA";#N/A,#N/A,TRUE,"Glassmaster";#N/A,#N/A,TRUE,"May";#N/A,#N/A,TRUE,"CBSA";#N/A,#N/A,TRUE,"ACE";#N/A,#N/A,TRUE,"United Central";#N/A,#N/A,TRUE,"Jakel";#N/A,#N/A,TRUE,"Lake City ";#N/A,#N/A,TRUE,"F4 Bullets ";#N/A,#N/A,TRUE,"Fd IV Cap. Position  ";#N/A,#N/A,TRUE,"FD IV Portfolio Summary ";#N/A,#N/A,TRUE,"BV Valuation IV ";#N/A,#N/A,TRUE,"Western"}</definedName>
    <definedName name="wrn.9_30._.LP._.Meeting." hidden="1">{#N/A,#N/A,TRUE,"Fund II Graph";#N/A,#N/A,TRUE,"Fd II Cap. Position ";#N/A,#N/A,TRUE,"Fd II Inv. act.";#N/A,#N/A,TRUE,"FD II Portfolio Summary";#N/A,#N/A,TRUE,"BV Valuation II";#N/A,#N/A,TRUE,"FV Valuation II";#N/A,#N/A,TRUE,"Fund II Per.";#N/A,#N/A,TRUE,"Valuation Change II";#N/A,#N/A,TRUE,"JRI";#N/A,#N/A,TRUE,"Weasler";#N/A,#N/A,TRUE,"Return Analysis";#N/A,#N/A,TRUE,"NDS Return";#N/A,#N/A,TRUE,"NDS";#N/A,#N/A,TRUE,"Stronghaven";#N/A,#N/A,TRUE,"Connor";#N/A,#N/A,TRUE,"HWC";#N/A,#N/A,TRUE,"Temple";#N/A,#N/A,TRUE,"Fund III Graph";#N/A,#N/A,TRUE,"Fd III Cap. Position ";#N/A,#N/A,TRUE,"Add-ons";#N/A,#N/A,TRUE,"Fd III Inv. act.";#N/A,#N/A,TRUE,"FD III Port Summ";#N/A,#N/A,TRUE,"BV Valuation III";#N/A,#N/A,TRUE,"MV Valuation III";#N/A,#N/A,TRUE,"Fund III Per.";#N/A,#N/A,TRUE,"Valuation Change III";#N/A,#N/A,TRUE,"Beacon";#N/A,#N/A,TRUE,"CII";#N/A,#N/A,TRUE,"MCA";#N/A,#N/A,TRUE,"Elm";#N/A,#N/A,TRUE,"Tharco";#N/A,#N/A,TRUE,"Tharco Write-up";#N/A,#N/A,TRUE,"Dee H";#N/A,#N/A,TRUE,"Dee H. Memo";#N/A,#N/A,TRUE,"Globe";#N/A,#N/A,TRUE,"Hunt Valve";#N/A,#N/A,TRUE,"KBA";#N/A,#N/A,TRUE,"Glassmaster";#N/A,#N/A,TRUE,"MLS";#N/A,#N/A,TRUE,"CBSA";#N/A,#N/A,TRUE,"ACE";#N/A,#N/A,TRUE,"United Central";#N/A,#N/A,TRUE,"Jakel";#N/A,#N/A,TRUE,"Lake City ";#N/A,#N/A,TRUE,"LCF Com.";#N/A,#N/A,TRUE,"Fund IV Graph";#N/A,#N/A,TRUE,"Fd IV Cap. Position  ";#N/A,#N/A,TRUE,"Fd IV Inv. act.";#N/A,#N/A,TRUE,"FD IV Portfolio Summary ";#N/A,#N/A,TRUE,"BV Valuation";#N/A,#N/A,TRUE,"Fund IV Per.";#N/A,#N/A,TRUE,"Western";#N/A,#N/A,TRUE,"Kranson";#N/A,#N/A,TRUE,"ARC";#N/A,#N/A,TRUE,"Precise";#N/A,#N/A,TRUE,"WNA"}</definedName>
    <definedName name="wrn.A_B_workpapers." hidden="1">{"field_exam_cover_page",#N/A,FALSE,"Input";"workpaper_contents",#N/A,FALSE,"Input";"ar_stats_B_1",#N/A,FALSE,"AR";"ar_aging_trends",#N/A,FALSE,"AR";"availability_comparison",#N/A,FALSE,"AR";"ineligible_summary",#N/A,FALSE,"AR";"ineligible_breakdown",#N/A,FALSE,"AR";"reconciliations",#N/A,FALSE,"AR";"ar_concentrations",#N/A,FALSE,"AR";"bbr_B_13",#N/A,FALSE,"AR";"bbr_questionnair",#N/A,FALSE,"AR"}</definedName>
    <definedName name="wrn.A_VALUATION." hidden="1">{#N/A,#N/A,FALSE,"A_D";#N/A,#N/A,FALSE,"WACC";#N/A,#N/A,FALSE,"DCF";#N/A,#N/A,FALSE,"A";#N/A,#N/A,FALSE,"LBO";#N/A,#N/A,FALSE,"C";#N/A,#N/A,FALSE,"impd";#N/A,#N/A,FALSE,"comps"}</definedName>
    <definedName name="wrn.Accr_Dil." hidden="1">{#N/A,#N/A,FALSE,"Debt Accr";#N/A,#N/A,FALSE,"Stock Accr";#N/A,#N/A,FALSE,"Debt Stock Accr"}</definedName>
    <definedName name="wrn.Accrual." hidden="1">{"Accrual",#N/A,TRUE,"Summary";"Current Labor",#N/A,TRUE,"Current Labor Force";"Increm Labor",#N/A,TRUE,"Incremental Labor";"Comm Exp",#N/A,TRUE,"Commission Expense"}</definedName>
    <definedName name="wrn.Accrual._.Budget._.Rpt." hidden="1">{"Rev Budget",#N/A,TRUE,"Revenue Budget";"Sugg Revenue",#N/A,TRUE,"Suggested";"SmartPath Rev",#N/A,TRUE,"SmartPath Revenue"}</definedName>
    <definedName name="wrn.ACCT._.PACKAGE._.REPORT." hidden="1">{#N/A,#N/A,TRUE,"Highlights";#N/A,#N/A,TRUE,"BS_Oriental International Bank";#N/A,#N/A,TRUE,"P&amp;L_Oriental International Bank";#N/A,#N/A,TRUE,"Revenues Report_OIB";#N/A,#N/A,TRUE,"Expenses OIB";#N/A,#N/A,TRUE,"Margin_ORIENTAL INTL BANK";#N/A,#N/A,TRUE,"PL Quarterly_OIB";#N/A,#N/A,TRUE,"COVER"}</definedName>
    <definedName name="wrn.Acquisition_matrix." hidden="1">{"Acq_matrix",#N/A,FALSE,"Acquisition Matrix"}</definedName>
    <definedName name="wrn.Acquisition_matrix_from_DBAB" hidden="1">{"Acq_matrix",#N/A,FALSE,"Acquisition Matrix"}</definedName>
    <definedName name="wrn.Acquisition_matrix_from_DBAB_1" hidden="1">{"Acq_matrix",#N/A,FALSE,"Acquisition Matrix"}</definedName>
    <definedName name="wrn.Acquisition_matrix_from_DBAB_1_1" hidden="1">{"Acq_matrix",#N/A,FALSE,"Acquisition Matrix"}</definedName>
    <definedName name="wrn.Acquisition_matrix_from_DBAB_1_1_1" hidden="1">{"Acq_matrix",#N/A,FALSE,"Acquisition Matrix"}</definedName>
    <definedName name="wrn.Acquisition_matrix_from_DBAB_1_2" hidden="1">{"Acq_matrix",#N/A,FALSE,"Acquisition Matrix"}</definedName>
    <definedName name="wrn.Acquisition_matrix_from_DBAB_2" hidden="1">{"Acq_matrix",#N/A,FALSE,"Acquisition Matrix"}</definedName>
    <definedName name="wrn.Acquisition_matrix_from_DBAB_3" hidden="1">{"Acq_matrix",#N/A,FALSE,"Acquisition Matrix"}</definedName>
    <definedName name="wrn.Acquisition_matrix_from_DBAB_4" hidden="1">{"Acq_matrix",#N/A,FALSE,"Acquisition Matrix"}</definedName>
    <definedName name="wrn.Acquisition_matrix_from_DBAB_5" hidden="1">{"Acq_matrix",#N/A,FALSE,"Acquisition Matrix"}</definedName>
    <definedName name="wrn.Acquisition_matrix2" hidden="1">{"Acq_matrix",#N/A,FALSE,"Acquisition Matrix"}</definedName>
    <definedName name="wrn.actions." hidden="1">{#N/A,#N/A,FALSE,"1.0";#N/A,#N/A,FALSE,"2.1";#N/A,#N/A,FALSE,"2.2";#N/A,#N/A,FALSE,"2.4";#N/A,#N/A,FALSE,"3.1";#N/A,#N/A,FALSE,"3.3";#N/A,#N/A,FALSE,"4.0";#N/A,#N/A,FALSE,"5.1";#N/A,#N/A,FALSE,"6.0";#N/A,#N/A,FALSE,"6.4";#N/A,#N/A,FALSE,"7.3";#N/A,#N/A,FALSE,"7.5";#N/A,#N/A,FALSE,"7.6";#N/A,#N/A,FALSE,"7.7";#N/A,#N/A,FALSE,"7.8";#N/A,#N/A,FALSE,"7.9";#N/A,#N/A,FALSE,"7.10";#N/A,#N/A,FALSE,"7.11";#N/A,#N/A,FALSE,"7.12";#N/A,#N/A,FALSE,"7.13";#N/A,#N/A,FALSE,"7.14"}</definedName>
    <definedName name="wrn.Actual._.Data._.Entry." hidden="1">{#N/A,#N/A,FALSE,"Sales"}</definedName>
    <definedName name="wrn.adj95." hidden="1">{"adj95mult",#N/A,FALSE,"COMPCO";"adj95est",#N/A,FALSE,"COMPCO"}</definedName>
    <definedName name="wrn.adj95._from_DBAB" hidden="1">{"adj95mult",#N/A,FALSE,"COMPCO";"adj95est",#N/A,FALSE,"COMPCO"}</definedName>
    <definedName name="wrn.adj95._from_DBAB_1" hidden="1">{"adj95mult",#N/A,FALSE,"COMPCO";"adj95est",#N/A,FALSE,"COMPCO"}</definedName>
    <definedName name="wrn.adj95._from_DBAB_1_1" hidden="1">{"adj95mult",#N/A,FALSE,"COMPCO";"adj95est",#N/A,FALSE,"COMPCO"}</definedName>
    <definedName name="wrn.adj95._from_DBAB_1_1_1" hidden="1">{"adj95mult",#N/A,FALSE,"COMPCO";"adj95est",#N/A,FALSE,"COMPCO"}</definedName>
    <definedName name="wrn.adj95._from_DBAB_1_2" hidden="1">{"adj95mult",#N/A,FALSE,"COMPCO";"adj95est",#N/A,FALSE,"COMPCO"}</definedName>
    <definedName name="wrn.adj95._from_DBAB_2" hidden="1">{"adj95mult",#N/A,FALSE,"COMPCO";"adj95est",#N/A,FALSE,"COMPCO"}</definedName>
    <definedName name="wrn.adj95._from_DBAB_3" hidden="1">{"adj95mult",#N/A,FALSE,"COMPCO";"adj95est",#N/A,FALSE,"COMPCO"}</definedName>
    <definedName name="wrn.adj95._from_DBAB_4" hidden="1">{"adj95mult",#N/A,FALSE,"COMPCO";"adj95est",#N/A,FALSE,"COMPCO"}</definedName>
    <definedName name="wrn.adj95._from_DBAB_5" hidden="1">{"adj95mult",#N/A,FALSE,"COMPCO";"adj95est",#N/A,FALSE,"COMPCO"}</definedName>
    <definedName name="wrn.adj95a" hidden="1">{"adj95mult",#N/A,FALSE,"COMPCO";"adj95est",#N/A,FALSE,"COMPCO"}</definedName>
    <definedName name="wrn.AEA." hidden="1">{#N/A,#N/A,FALSE,"Proj. Summary FS";#N/A,#N/A,FALSE,"Proj. Detail IS";#N/A,#N/A,FALSE,"Proj. Detail BS";#N/A,#N/A,FALSE,"Proj. Detail CF";#N/A,#N/A,FALSE,"Proj. Detail % IS";#N/A,#N/A,FALSE,"Covenants and Census";#N/A,#N/A,FALSE,"Mo. Summary FS";#N/A,#N/A,FALSE,"Mo. Summary IS";#N/A,#N/A,FALSE,"Mo. Summary BS";#N/A,#N/A,FALSE,"Mo. Summary CF";#N/A,#N/A,FALSE,"Mo. Summary % IS";#N/A,#N/A,FALSE,"Mo. Sum. Covenants";#N/A,#N/A,FALSE,"Mo-YTD Summary IS ";#N/A,#N/A,FALSE,"Quarterly  Consol.";#N/A,#N/A,FALSE,"Monthly Consol.";#N/A,#N/A,FALSE,"Y E Projection"}</definedName>
    <definedName name="wrn.AFPONLY." hidden="1">{"dols",#N/A,FALSE,"G&amp;A_ORAC";"DOLS",#N/A,FALSE,"G&amp;A_TOT";"DOLS",#N/A,FALSE,"G&amp;A_HR";"DOLS",#N/A,FALSE,"G&amp;A_FAC";"DOLS",#N/A,FALSE,"G&amp;A_SLGH";"dols",#N/A,FALSE,"G&amp;A_PDELT";"DOLS",#N/A,FALSE,"G&amp;A_FIN";"dols",#N/A,FALSE,"G&amp;A_CRPSV";"DOLS",#N/A,FALSE,"G&amp;A_OPN";"DOLS",#N/A,FALSE,"G&amp;A_BLB";"DOLS",#N/A,FALSE,"G&amp;A_SSC";"DOLS",#N/A,FALSE,"G&amp;A_LEG"}</definedName>
    <definedName name="wrn.Aging._.and._.Trend._.Analysis." hidden="1">{#N/A,#N/A,FALSE,"Aging Summary";#N/A,#N/A,FALSE,"Ratio Analysis";#N/A,#N/A,FALSE,"Test 120 Day Accts";#N/A,#N/A,FALSE,"Tickmarks"}</definedName>
    <definedName name="wrn.Aging._.and._.Trend._.Analysis1" hidden="1">{#N/A,#N/A,FALSE,"Aging Summary";#N/A,#N/A,FALSE,"Ratio Analysis";#N/A,#N/A,FALSE,"Test 120 Day Accts";#N/A,#N/A,FALSE,"Tickmarks"}</definedName>
    <definedName name="wrn.all." hidden="1">{"Matrix",#N/A,FALSE,"ACQMTRX";"Fees",#N/A,FALSE,"ACQMTRX"}</definedName>
    <definedName name="wrn.all._.gulp._.sheets." hidden="1">{#N/A,#N/A,FALSE,"units";#N/A,#N/A,FALSE,"projections";#N/A,#N/A,FALSE,"calendar";#N/A,#N/A,FALSE,"gulp shares";#N/A,#N/A,FALSE,"gulp comp";#N/A,#N/A,FALSE,"gulp-acq";#N/A,#N/A,FALSE,"gulp dcf";#N/A,#N/A,FALSE,"gulp wacc";#N/A,#N/A,FALSE,"acc_dil";#N/A,#N/A,FALSE,"gulp summary";#N/A,#N/A,FALSE,"snooze";#N/A,#N/A,FALSE,"combined";#N/A,#N/A,FALSE,"valuation";#N/A,#N/A,FALSE,"PurchPriMult";#N/A,#N/A,FALSE,"Trans-Sum";#N/A,#N/A,FALSE,"Net Debt";#N/A,#N/A,FALSE,"fees"}</definedName>
    <definedName name="wrn.all._.input."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wrn.ALL._.PAGES." hidden="1">{#N/A,#N/A,FALSE,"puboff";#N/A,#N/A,FALSE,"financials";#N/A,#N/A,FALSE,"valuation";#N/A,#N/A,FALSE,"split"}</definedName>
    <definedName name="wrn.All._.Reports." hidden="1">{"Forecast_Page1",#N/A,TRUE,"Forecast";"Forecast_Page2",#N/A,TRUE,"Forecast";"Forecast_Page3",#N/A,TRUE,"Forecast";"Forecast_Page4",#N/A,TRUE,"Forecast";"Actual_Page1",#N/A,TRUE,"Actual";"Actual_Page2",#N/A,TRUE,"Actual";"Actual_Page3",#N/A,TRUE,"Actual";"Actual_Page4",#N/A,TRUE,"Actual";"Budget_Page1",#N/A,TRUE,"Budget";"Budget_Page2",#N/A,TRUE,"Budget";"Budget_Page3",#N/A,TRUE,"Budget";"Budget_Page4",#N/A,TRUE,"Budget"}</definedName>
    <definedName name="wrn.All._.Sections." hidden="1">{"Data Entry",#N/A,FALSE,"COMPTEMP";"Ratios",#N/A,FALSE,"COMPTEMP";"Aggregate Values",#N/A,FALSE,"COMPTEMP";"Equity Multiples",#N/A,FALSE,"COMPTEMP";"Summary Overview",#N/A,FALSE,"COMPTEMP"}</definedName>
    <definedName name="wrn.ALL._.SHEETS." hidden="1">{#N/A,#N/A,FALSE,"Adj Proj";#N/A,#N/A,FALSE,"Sheet1";#N/A,#N/A,FALSE,"LBO";#N/A,#N/A,FALSE,"LBOMER";#N/A,#N/A,FALSE,"WACC";#N/A,#N/A,FALSE,"DCF";#N/A,#N/A,FALSE,"DCFMER";#N/A,#N/A,FALSE,"Pooling";#N/A,#N/A,FALSE,"income";#N/A,#N/A,FALSE,"Offer"}</definedName>
    <definedName name="wrn.All._.Workloads." hidden="1">{"Workloads",#N/A,FALSE,"PC";"DT Workloads",#N/A,FALSE,"DT"}</definedName>
    <definedName name="wrn.All_charts." hidden="1">{"chart_ar_stats",#N/A,FALSE,"AR Chart1";"chart_percent_AR_past_due",#N/A,FALSE,"AR Chart2";"chart_ap_trends_only",#N/A,FALSE,"AP Chart"}</definedName>
    <definedName name="wrn.All_Models." hidden="1">{#N/A,#N/A,FALSE,"Summary";#N/A,#N/A,FALSE,"Projections";#N/A,#N/A,FALSE,"Mkt Mults";#N/A,#N/A,FALSE,"DCF";#N/A,#N/A,FALSE,"Accr Dil";#N/A,#N/A,FALSE,"PIC LBO";#N/A,#N/A,FALSE,"MULT10_4";#N/A,#N/A,FALSE,"CBI LBO"}</definedName>
    <definedName name="wrn.All_Models2" hidden="1">{#N/A,#N/A,FALSE,"Projections";#N/A,#N/A,FALSE,"Multiples Valuation";#N/A,#N/A,FALSE,"LBO";#N/A,#N/A,FALSE,"Multiples_Sensitivity";#N/A,#N/A,FALSE,"Summary"}</definedName>
    <definedName name="wrn.All_Sheets." hidden="1">{#N/A,#N/A,FALSE,"Projections";#N/A,#N/A,FALSE,"Contribution_Stock";#N/A,#N/A,FALSE,"PF_Combo_Stock";#N/A,#N/A,FALSE,"Projections";#N/A,#N/A,FALSE,"Contribution_Cash";#N/A,#N/A,FALSE,"PF_Combo_Cash";#N/A,#N/A,FALSE,"IPO_Cash"}</definedName>
    <definedName name="wrn.ALL4" hidden="1">{#N/A,#N/A,FALSE,"ASSUMPTIONS";#N/A,#N/A,FALSE,"Valuation Summary";"page1",#N/A,FALSE,"PRESENTATION";"page2",#N/A,FALSE,"PRESENTATION";#N/A,#N/A,FALSE,"ORIGINAL_ROLLBACK"}</definedName>
    <definedName name="wrn.ALL5" hidden="1">{#N/A,#N/A,FALSE,"ASSUMPTIONS";#N/A,#N/A,FALSE,"Valuation Summary";"page1",#N/A,FALSE,"PRESENTATION";"page2",#N/A,FALSE,"PRESENTATION";#N/A,#N/A,FALSE,"ORIGINAL_ROLLBACK"}</definedName>
    <definedName name="wrn.ALL6" hidden="1">{#N/A,#N/A,FALSE,"ASSUMPTIONS";#N/A,#N/A,FALSE,"Valuation Summary";"page1",#N/A,FALSE,"PRESENTATION";"page2",#N/A,FALSE,"PRESENTATION";#N/A,#N/A,FALSE,"ORIGINAL_ROLLBACK"}</definedName>
    <definedName name="wrn.ALL8" hidden="1">{#N/A,#N/A,FALSE,"ASSUMPTIONS";#N/A,#N/A,FALSE,"Valuation Summary";"page1",#N/A,FALSE,"PRESENTATION";"page2",#N/A,FALSE,"PRESENTATION";#N/A,#N/A,FALSE,"ORIGINAL_ROLLBACK"}</definedName>
    <definedName name="wrn.ALLbutPREMIUM." hidden="1">{#N/A,#N/A,FALSE,"Projections";#N/A,#N/A,FALSE,"AccrDil";#N/A,#N/A,FALSE,"PurchPriMult";#N/A,#N/A,FALSE,"Mults7_13";#N/A,#N/A,FALSE,"Mkt Mults";#N/A,#N/A,FALSE,"Acq Mults";#N/A,#N/A,FALSE,"StockPrices";#N/A,#N/A,FALSE,"Prem Paid";#N/A,#N/A,FALSE,"DCF";#N/A,#N/A,FALSE,"AUTO";#N/A,#N/A,FALSE,"Relative Trading";#N/A,#N/A,FALSE,"Mkt Val";#N/A,#N/A,FALSE,"Acq Val"}</definedName>
    <definedName name="wrn.ALLbutPREMUIM2" hidden="1">{#N/A,#N/A,FALSE,"Projections";#N/A,#N/A,FALSE,"AccrDil";#N/A,#N/A,FALSE,"PurchPriMult";#N/A,#N/A,FALSE,"Mults7_13";#N/A,#N/A,FALSE,"Mkt Mults";#N/A,#N/A,FALSE,"Acq Mults";#N/A,#N/A,FALSE,"StockPrices";#N/A,#N/A,FALSE,"Prem Paid";#N/A,#N/A,FALSE,"DCF";#N/A,#N/A,FALSE,"AUTO";#N/A,#N/A,FALSE,"Relative Trading";#N/A,#N/A,FALSE,"Mkt Val";#N/A,#N/A,FALSE,"Acq Val"}</definedName>
    <definedName name="wrn.AllDataPages." hidden="1">{#N/A,#N/A,FALSE,"Balance Sheet";#N/A,#N/A,FALSE,"Income Statement";#N/A,#N/A,FALSE,"Changes in Financial Position"}</definedName>
    <definedName name="wrn.AllModels." hidden="1">{#N/A,#N/A,FALSE,"AD_Purchase";#N/A,#N/A,FALSE,"Credit";#N/A,#N/A,FALSE,"PF Acquisition";#N/A,#N/A,FALSE,"PF Offering"}</definedName>
    <definedName name="wrn.ALLQTRS." hidden="1">{"QTR1",#N/A,FALSE,"Q1 Detail";"QTR2",#N/A,FALSE,"Q2 Detail";"QTR3",#N/A,FALSE,"Q3 Detail";"QTR4",#N/A,FALSE,"Q4 Detail"}</definedName>
    <definedName name="wrn.ALLRPTS." hidden="1">{"QTR1",#N/A,FALSE,"96OUT";"QTR2",#N/A,FALSE,"96OUT";"QTR3",#N/A,FALSE,"96OUT";"QTR4",#N/A,FALSE,"96OUT";"YEAR",#N/A,FALSE,"96OUT"}</definedName>
    <definedName name="wrn.Analytic." hidden="1">{#N/A,#N/A,FALSE,"Fisons_Sci_Instr";#N/A,#N/A,FALSE,"Fisons_Lab_Supplies";#N/A,#N/A,FALSE,"Nunc";#N/A,#N/A,FALSE,"Sorvall";#N/A,#N/A,FALSE,"Dynatech";#N/A,#N/A,FALSE,"Hach"}</definedName>
    <definedName name="wrn.Annual._.Report." hidden="1">{#N/A,#N/A,FALSE,"TABLE_1 YTD- VALUES LAST YR(2)"}</definedName>
    <definedName name="wrn.Annual_n_Quarterly." hidden="1">{"Annual",#N/A,FALSE,"Sales &amp; Market";"Quarterly",#N/A,FALSE,"Sales &amp; Market"}</definedName>
    <definedName name="wrn.Apple." hidden="1">{#N/A,#N/A,FALSE,"Quarterlies";#N/A,#N/A,FALSE,"Annual";#N/A,#N/A,FALSE,"Balance";#N/A,#N/A,FALSE,"Cash Flow";#N/A,#N/A,FALSE,"Store Openings";#N/A,#N/A,FALSE,"Comps"}</definedName>
    <definedName name="wrn.AQUIROR._.DCF." hidden="1">{"AQUIRORDCF",#N/A,FALSE,"Merger consequences";"Acquirorassns",#N/A,FALSE,"Merger consequences"}</definedName>
    <definedName name="wrn.AQUIROR._.DCF._from_DBAB" hidden="1">{"AQUIRORDCF",#N/A,FALSE,"Merger consequences";"Acquirorassns",#N/A,FALSE,"Merger consequences"}</definedName>
    <definedName name="wrn.AQUIROR._.DCF._from_DBAB_1" hidden="1">{"AQUIRORDCF",#N/A,FALSE,"Merger consequences";"Acquirorassns",#N/A,FALSE,"Merger consequences"}</definedName>
    <definedName name="wrn.AQUIROR._.DCF._from_DBAB_1_1" hidden="1">{"AQUIRORDCF",#N/A,FALSE,"Merger consequences";"Acquirorassns",#N/A,FALSE,"Merger consequences"}</definedName>
    <definedName name="wrn.AQUIROR._.DCF._from_DBAB_1_1_1" hidden="1">{"AQUIRORDCF",#N/A,FALSE,"Merger consequences";"Acquirorassns",#N/A,FALSE,"Merger consequences"}</definedName>
    <definedName name="wrn.AQUIROR._.DCF._from_DBAB_1_2" hidden="1">{"AQUIRORDCF",#N/A,FALSE,"Merger consequences";"Acquirorassns",#N/A,FALSE,"Merger consequences"}</definedName>
    <definedName name="wrn.AQUIROR._.DCF._from_DBAB_2" hidden="1">{"AQUIRORDCF",#N/A,FALSE,"Merger consequences";"Acquirorassns",#N/A,FALSE,"Merger consequences"}</definedName>
    <definedName name="wrn.AQUIROR._.DCF._from_DBAB_3" hidden="1">{"AQUIRORDCF",#N/A,FALSE,"Merger consequences";"Acquirorassns",#N/A,FALSE,"Merger consequences"}</definedName>
    <definedName name="wrn.AQUIROR._.DCF._from_DBAB_4" hidden="1">{"AQUIRORDCF",#N/A,FALSE,"Merger consequences";"Acquirorassns",#N/A,FALSE,"Merger consequences"}</definedName>
    <definedName name="wrn.AQUIROR._.DCF._from_DBAB_5" hidden="1">{"AQUIRORDCF",#N/A,FALSE,"Merger consequences";"Acquirorassns",#N/A,FALSE,"Merger consequences"}</definedName>
    <definedName name="wrn.Assumptions._.and._.Results." hidden="1">{"CV_1",#N/A,TRUE,"Assumptions and Results"}</definedName>
    <definedName name="wrn.AUS_CLOSE." hidden="1">{#N/A,#N/A,FALSE,"MGMT_P&amp;L";#N/A,#N/A,FALSE,"MGMT_COGS";#N/A,#N/A,FALSE,"EXP_RPT"}</definedName>
    <definedName name="wrn.Auto._.Comp." hidden="1">{#N/A,#N/A,FALSE,"Sheet1"}</definedName>
    <definedName name="wrn.Auto._.Comp.1" hidden="1">{#N/A,#N/A,FALSE,"Sheet1"}</definedName>
    <definedName name="wrn.backup." hidden="1">{"background",#N/A,FALSE,"CS First Boston Merger Model";"inputs",#N/A,FALSE,"CS First Boston Merger Model"}</definedName>
    <definedName name="wrn.balance._.sheet." hidden="1">{"bs",#N/A,FALSE,"SCF"}</definedName>
    <definedName name="wrn.Balance._.Sheets." hidden="1">{#N/A,#N/A,FALSE,"Bal sht";"Qtrly Bal Sht",#N/A,FALSE,"Bal sht - QTR"}</definedName>
    <definedName name="wrn.bank._.model." hidden="1">{"banks",#N/A,FALSE,"BASIC"}</definedName>
    <definedName name="wrn.Bank._.Rec." hidden="1">{#N/A,#N/A,FALSE,"1stRec"}</definedName>
    <definedName name="wrn.Bank._.Report." hidden="1">{"Title Page",#N/A,FALSE,"Title Page";"Table of Contents",#N/A,FALSE,"Table of Contents";"Balance Sheet",#N/A,FALSE,"Balance Sheet";"Inc Stmt (Bank Version)",#N/A,FALSE,"Income Stmt &amp; RE";"Notes to FS (Bank Version)",#N/A,FALSE,"Notes to FS";"Notes to FS-Loans (Bank Version)",#N/A,FALSE,"Notes to FS-Loans";"Schedules (Bank Version)",#N/A,FALSE,"Schedules"}</definedName>
    <definedName name="wrn.Basic._.Report." hidden="1">{#N/A,#N/A,FALSE,"New Depr Sch-150% DB";#N/A,#N/A,FALSE,"Cash Flows RLP";#N/A,#N/A,FALSE,"IRR";#N/A,#N/A,FALSE,"Proforma IS";#N/A,#N/A,FALSE,"Assumptions"}</definedName>
    <definedName name="wrn.basics." hidden="1">{#N/A,#N/A,FALSE,"TSUM";#N/A,#N/A,FALSE,"shares";#N/A,#N/A,FALSE,"earnout";#N/A,#N/A,FALSE,"Heaty";#N/A,#N/A,FALSE,"self-tend";#N/A,#N/A,FALSE,"self-sum"}</definedName>
    <definedName name="wrn.Board._.Report." hidden="1">{#N/A,#N/A,TRUE,"Cover";#N/A,#N/A,TRUE,"Contents (2)";#N/A,#N/A,TRUE,"I_S";#N/A,#N/A,TRUE,"Stats";#N/A,#N/A,TRUE,"Unit Analysis";#N/A,#N/A,TRUE,"B_S";#N/A,#N/A,TRUE,"C_F";#N/A,#N/A,TRUE,"S_E";#N/A,#N/A,TRUE,"SG&amp;A";#N/A,#N/A,TRUE,"R&amp;D Costs";#N/A,#N/A,TRUE,"M&amp;A Costs";#N/A,#N/A,TRUE,"Interest";#N/A,#N/A,TRUE,"Lumber Inv.";#N/A,#N/A,TRUE,"Sales Summary "}</definedName>
    <definedName name="wrn.BOTH." hidden="1">{"DOLS",#N/A,FALSE,"G&amp;A_TOT";"PDS",#N/A,FALSE,"G&amp;A_TOT"}</definedName>
    <definedName name="wrn.breakup." hidden="1">{"comps1",#N/A,FALSE,"Comps Sheet";"comps2",#N/A,FALSE,"Comps Sheet";"comps3",#N/A,FALSE,"Comps Sheet";"comps4",#N/A,FALSE,"Comps Sheet";"comps5",#N/A,FALSE,"Comps Sheet";"comps6",#N/A,FALSE,"Comps Sheet";"ec",#N/A,FALSE,"E&amp;C";"environmental",#N/A,FALSE,"Environmental";"heavy",#N/A,FALSE,"Heavy Const."}</definedName>
    <definedName name="wrn.BSAnnualModel." hidden="1">{"BSAnnualModel",#N/A,FALSE,"BS"}</definedName>
    <definedName name="wrn.Budget." hidden="1">{#N/A,#N/A,FALSE,"QSum";#N/A,#N/A,FALSE,"1Q";#N/A,#N/A,FALSE,"2Q";#N/A,#N/A,FALSE,"3Q";#N/A,#N/A,FALSE,"4Q";#N/A,#N/A,FALSE,"Mthly";#N/A,#N/A,FALSE,"Cur.vs.Prior"}</definedName>
    <definedName name="wrn.Budget._.Detail." hidden="1">{#N/A,#N/A,FALSE,"Salaries";#N/A,#N/A,FALSE,"Carmen";#N/A,#N/A,FALSE,"Bonus";#N/A,#N/A,FALSE,"Benefits1";#N/A,#N/A,FALSE,"Benefits2";#N/A,#N/A,FALSE,"Benefits3";#N/A,#N/A,FALSE,"Benefits4";#N/A,#N/A,FALSE,"Other1";#N/A,#N/A,FALSE,"Other2";#N/A,#N/A,FALSE,"Other3";#N/A,#N/A,FALSE,"Other4";#N/A,#N/A,FALSE,"Other5";#N/A,#N/A,FALSE,"MIS Other"}</definedName>
    <definedName name="wrn.Budget._.Report." hidden="1">{"Detail",#N/A,FALSE,"Materials"}</definedName>
    <definedName name="wrn.Budget._.Report._.Equip._.Costs." hidden="1">{"Detail",#N/A,FALSE,"Equip Costs"}</definedName>
    <definedName name="wrn.Budget._.Rpt." hidden="1">{"Delivery Budget Rpt",#N/A,FALSE,"Delivery"}</definedName>
    <definedName name="wrn.BUDGET2004." hidden="1">{#N/A,#N/A,FALSE,"BUD04 HEA";#N/A,#N/A,FALSE,"BUD04 Earnings";#N/A,#N/A,FALSE,"BUD04 Expenses"}</definedName>
    <definedName name="wrn.bullshit1." hidden="1">{#N/A,#N/A,FALSE,"Sheet1";#N/A,#N/A,FALSE,"Summary";#N/A,#N/A,FALSE,"proj1";#N/A,#N/A,FALSE,"proj2"}</definedName>
    <definedName name="wrn.C_D_E_O_workpapers." hidden="1">{"cash_1",#N/A,FALSE,"Cash";"cash_1.1",#N/A,FALSE,"Cash";"ap_aging_trends",#N/A,FALSE,"AP";"ap_concentrations",#N/A,FALSE,"AP";"payroll_tax_E_1",#N/A,FALSE,"Tax";"property_tax",#N/A,FALSE,"Tax";"sales_tax",#N/A,FALSE,"Tax";"sign off sheet",#N/A,FALSE,"O-14"}</definedName>
    <definedName name="wrn.CANWEST._.GLOBAL." hidden="1">{"BS",#N/A,FALSE;"RE",#N/A,FALSE;"IS",#N/A,FALSE;"CASH",#N/A,FALSE}</definedName>
    <definedName name="wrn.Cash._.Flow." hidden="1">{"Cash Flow",#N/A,TRUE,"Summary"}</definedName>
    <definedName name="wrn.Cash._.Flow._.Rpt." hidden="1">{"Delivery Cashflow",#N/A,FALSE,"Delivery"}</definedName>
    <definedName name="wrn.Cashflow." hidden="1">{"Cashflow",#N/A,FALSE,"Materials"}</definedName>
    <definedName name="wrn.CFSModel." hidden="1">{"CFSModel",#N/A,FALSE,"CFS"}</definedName>
    <definedName name="wrn.Chem._.Tech._.Exhibits." hidden="1">{#N/A,#N/A,FALSE,"BS";#N/A,#N/A,FALSE,"IS";#N/A,#N/A,FALSE,"ratios";#N/A,#N/A,FALSE,"WACC";#N/A,#N/A,FALSE,"IS DCF Exhibit";#N/A,#N/A,FALSE,"DCF"}</definedName>
    <definedName name="wrn.Client._.cfbs." hidden="1">{"client cfbs",#N/A,FALSE,"Client"}</definedName>
    <definedName name="wrn.Client._.is." hidden="1">{"client is",#N/A,FALSE,"Client"}</definedName>
    <definedName name="wrn.Client._.stats." hidden="1">{"client stats",#N/A,FALSE,"Client"}</definedName>
    <definedName name="wrn.clientcopy."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MD._.Exhibits." hidden="1">{#N/A,#N/A,FALSE,"Table of Contents";#N/A,#N/A,FALSE,"Allocation";#N/A,#N/A,FALSE,"IS";#N/A,#N/A,FALSE,"BS";#N/A,#N/A,FALSE,"Customer Contracts";#N/A,#N/A,FALSE,"Customers-Lear";#N/A,#N/A,FALSE,"Customers-Other";#N/A,#N/A,FALSE,"NCA-Bass";#N/A,#N/A,FALSE,"BEV";#N/A,#N/A,FALSE,"WACC";#N/A,#N/A,FALSE,"ContribAssets";#N/A,#N/A,FALSE,"COC Recon"}</definedName>
    <definedName name="wrn.Cmrl._.Unit._.Sales." hidden="1">{"Unit Sales",#N/A,FALSE,"Cmrl"}</definedName>
    <definedName name="wrn.Cmrl._.Unit._.Sales2" hidden="1">{"Unit Sales",#N/A,FALSE,"Cmrl"}</definedName>
    <definedName name="wrn.Cmrl._.Unit._.Sales3" hidden="1">{"Unit Sales",#N/A,FALSE,"Cmrl"}</definedName>
    <definedName name="wrn.COMMISSIONER." hidden="1">{#N/A,#N/A,FALSE,"BS_OCIF OIB";#N/A,#N/A,FALSE,"PL_OCIF OIB";#N/A,#N/A,FALSE,"SCH_A-B_OCIF OIB";#N/A,#N/A,FALSE,"AVG_CALC OIB"}</definedName>
    <definedName name="wrn.Comp._.23._.Percnt." hidden="1">{#N/A,#N/A,FALSE,"INDEX 23%";#N/A,#N/A,FALSE,"Sheet 3 23%";#N/A,#N/A,FALSE,"CONSIDER 23%";#N/A,#N/A,FALSE,"SALSUM 23%";#N/A,#N/A,FALSE,"CONSIDER 23%";#N/A,#N/A,FALSE,"SAVE3 23%"}</definedName>
    <definedName name="wrn.COMP._.24._.PERC." hidden="1">{#N/A,#N/A,FALSE,"INDEX";#N/A,#N/A,FALSE,"Sheet 3 24%";#N/A,#N/A,FALSE,"CONSIDER 24%";#N/A,#N/A,FALSE,"SALSUM 24%";#N/A,#N/A,FALSE,"SAVE3 24%"}</definedName>
    <definedName name="wrn.COMPCO." hidden="1">{"Page1",#N/A,FALSE,"CompCo";"Page2",#N/A,FALSE,"CompCo"}</definedName>
    <definedName name="wrn.compco._from_DBAB" hidden="1">{"mult96",#N/A,FALSE,"PETCOMP";"est96",#N/A,FALSE,"PETCOMP";"mult95",#N/A,FALSE,"PETCOMP";"est95",#N/A,FALSE,"PETCOMP";"multltm",#N/A,FALSE,"PETCOMP";"resultltm",#N/A,FALSE,"PETCOMP"}</definedName>
    <definedName name="wrn.compco._from_DBAB_1" hidden="1">{"mult96",#N/A,FALSE,"PETCOMP";"est96",#N/A,FALSE,"PETCOMP";"mult95",#N/A,FALSE,"PETCOMP";"est95",#N/A,FALSE,"PETCOMP";"multltm",#N/A,FALSE,"PETCOMP";"resultltm",#N/A,FALSE,"PETCOMP"}</definedName>
    <definedName name="wrn.compco._from_DBAB_1_1" hidden="1">{"mult96",#N/A,FALSE,"PETCOMP";"est96",#N/A,FALSE,"PETCOMP";"mult95",#N/A,FALSE,"PETCOMP";"est95",#N/A,FALSE,"PETCOMP";"multltm",#N/A,FALSE,"PETCOMP";"resultltm",#N/A,FALSE,"PETCOMP"}</definedName>
    <definedName name="wrn.compco._from_DBAB_1_1_1" hidden="1">{"mult96",#N/A,FALSE,"PETCOMP";"est96",#N/A,FALSE,"PETCOMP";"mult95",#N/A,FALSE,"PETCOMP";"est95",#N/A,FALSE,"PETCOMP";"multltm",#N/A,FALSE,"PETCOMP";"resultltm",#N/A,FALSE,"PETCOMP"}</definedName>
    <definedName name="wrn.compco._from_DBAB_1_2" hidden="1">{"mult96",#N/A,FALSE,"PETCOMP";"est96",#N/A,FALSE,"PETCOMP";"mult95",#N/A,FALSE,"PETCOMP";"est95",#N/A,FALSE,"PETCOMP";"multltm",#N/A,FALSE,"PETCOMP";"resultltm",#N/A,FALSE,"PETCOMP"}</definedName>
    <definedName name="wrn.compco._from_DBAB_2" hidden="1">{"mult96",#N/A,FALSE,"PETCOMP";"est96",#N/A,FALSE,"PETCOMP";"mult95",#N/A,FALSE,"PETCOMP";"est95",#N/A,FALSE,"PETCOMP";"multltm",#N/A,FALSE,"PETCOMP";"resultltm",#N/A,FALSE,"PETCOMP"}</definedName>
    <definedName name="wrn.compco._from_DBAB_3" hidden="1">{"mult96",#N/A,FALSE,"PETCOMP";"est96",#N/A,FALSE,"PETCOMP";"mult95",#N/A,FALSE,"PETCOMP";"est95",#N/A,FALSE,"PETCOMP";"multltm",#N/A,FALSE,"PETCOMP";"resultltm",#N/A,FALSE,"PETCOMP"}</definedName>
    <definedName name="wrn.compco._from_DBAB_4" hidden="1">{"mult96",#N/A,FALSE,"PETCOMP";"est96",#N/A,FALSE,"PETCOMP";"mult95",#N/A,FALSE,"PETCOMP";"est95",#N/A,FALSE,"PETCOMP";"multltm",#N/A,FALSE,"PETCOMP";"resultltm",#N/A,FALSE,"PETCOMP"}</definedName>
    <definedName name="wrn.compco._from_DBAB_5" hidden="1">{"mult96",#N/A,FALSE,"PETCOMP";"est96",#N/A,FALSE,"PETCOMP";"mult95",#N/A,FALSE,"PETCOMP";"est95",#N/A,FALSE,"PETCOMP";"multltm",#N/A,FALSE,"PETCOMP";"resultltm",#N/A,FALSE,"PETCOMP"}</definedName>
    <definedName name="wrn.compco2" hidden="1">{"mult96",#N/A,FALSE,"PETCOMP";"est96",#N/A,FALSE,"PETCOMP";"mult95",#N/A,FALSE,"PETCOMP";"est95",#N/A,FALSE,"PETCOMP";"multltm",#N/A,FALSE,"PETCOMP";"resultltm",#N/A,FALSE,"PETCOMP"}</definedName>
    <definedName name="wrn.Complete."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_.Budget." hidden="1">{"Inc.",#N/A,FALSE,"ORIGNAL";"Allocations",#N/A,FALSE,"ORIGNAL";#N/A,#N/A,FALSE,"Inv. Con.";"Balance Sheet 1",#N/A,FALSE,"ORIGNAL";"Balance Sheet 2",#N/A,FALSE,"ORIGNAL";"Assumptions 1",#N/A,FALSE,"ORIGNAL";"Assumptions 2",#N/A,FALSE,"ORIGNAL";"CFS 1",#N/A,FALSE,"ORIGNAL";"CFS 2",#N/A,FALSE,"ORIGNAL";#N/A,#N/A,FALSE,"EBITDA";#N/A,#N/A,FALSE,"Cap. X";#N/A,#N/A,FALSE,"Lease Sch.";"Dep. 1",#N/A,FALSE,"ORIGNAL";"Dep. 2",#N/A,FALSE,"ORIGNAL";"Dep. 3",#N/A,FALSE,"ORIGNAL";"Debt Sch. 1",#N/A,FALSE,"ORIGNAL";"Debt Sch. 2",#N/A,FALSE,"ORIGNAL";"Debt Sch. 3",#N/A,FALSE,"ORIGNAL";"Loan Covenant 1",#N/A,FALSE,"ORIGNAL";"Loan Covenant 2",#N/A,FALSE,"ORIGNAL";#N/A,#N/A,FALSE,"LOAN 2";"WI Inc.",#N/A,FALSE,"ORIGNAL";"WI Holding",#N/A,FALSE,"ORIGNAL"}</definedName>
    <definedName name="wrn.Complete._.Report." hidden="1">{#N/A,#N/A,FALSE,"Assumptions";#N/A,#N/A,FALSE,"Proforma IS";#N/A,#N/A,FALSE,"Cash Flows RLP";#N/A,#N/A,FALSE,"IRR";#N/A,#N/A,FALSE,"New Depr Sch-150% DB";#N/A,#N/A,FALSE,"Comments"}</definedName>
    <definedName name="wrn.Complete.1"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2"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mplete.3" hidden="1">{"Cover",#N/A,FALSE,"Cover";"Summary",#N/A,FALSE,"Summarpage";"Assumptions",#N/A,FALSE,"Assumptions";"Earnings",#N/A,FALSE,"Earnings";"CF Oper.",#N/A,FALSE,"Earnings";"Balance Sheet",#N/A,FALSE,"balance";"Cash Flow",#N/A,FALSE,"cash flow";"Paper Production",#N/A,FALSE,"Paper";"Paper Earnings",#N/A,FALSE,"Paper";"Wood Production",#N/A,FALSE,"Wood Products";"Wood Earnings",#N/A,FALSE,"Wood Products";"Pulp Production",#N/A,FALSE,"Pulp";"Pulp Earnings",#N/A,FALSE,"Pulp"}</definedName>
    <definedName name="wrn.Cons._.EBT." hidden="1">{"EBT 1 Yr Cons",#N/A,FALSE,"EBT 1 yr"}</definedName>
    <definedName name="wrn.Cons._.Rev._.1._.Yr." hidden="1">{"REV 1 Yr Cons",#N/A,FALSE,"Rev 1 yr"}</definedName>
    <definedName name="wrn.Consol._.FS." hidden="1">{#N/A,#N/A,FALSE,"BalSheet 0899";#N/A,#N/A,FALSE,"ytdpl899";#N/A,#N/A,FALSE,"Aug PL";#N/A,#N/A,FALSE,"Minority Int";#N/A,#N/A,FALSE,"Equity Roll Forward";#N/A,#N/A,FALSE,"Book Equity Test"}</definedName>
    <definedName name="wrn.Consolidado." hidden="1">{#N/A,#N/A,FALSE,"COVER";#N/A,#N/A,FALSE,"Index";#N/A,#N/A,FALSE,"Non-Earning";#N/A,#N/A,FALSE,"Non-Earning_Recovery"}</definedName>
    <definedName name="wrn.ConsolOPSum." hidden="1">{#N/A,#N/A,FALSE,"ConsolOPSum1";#N/A,#N/A,FALSE,"ConsolOPSum2";#N/A,#N/A,FALSE,"OpSum3"}</definedName>
    <definedName name="wrn.CONTRACT._.WIP._.1997." hidden="1">{#N/A,#N/A,FALSE,"A"}</definedName>
    <definedName name="wrn.Cost." hidden="1">{"Cost Title",#N/A,FALSE,"TITLE";"Dept",#N/A,FALSE,"DEPT";"ProjCst",#N/A,FALSE,"PROJ"}</definedName>
    <definedName name="wrn.Cracker." hidden="1">{#N/A,#N/A,FALSE,"Quarts";#N/A,#N/A,FALSE,"Annual";#N/A,#N/A,FALSE,"Balance";#N/A,#N/A,FALSE,"Cash Flow";#N/A,#N/A,FALSE,"Comps";#N/A,#N/A,FALSE,"Stores"}</definedName>
    <definedName name="wrn.Darden." hidden="1">{#N/A,#N/A,FALSE,"Annual";#N/A,#N/A,FALSE,"Balance";#N/A,#N/A,FALSE,"Stores"}</definedName>
    <definedName name="wrn.dcf." hidden="1">{"mgmt forecast",#N/A,FALSE,"Mgmt Forecast";"dcf table",#N/A,FALSE,"Mgmt Forecast";"sensitivity",#N/A,FALSE,"Mgmt Forecast";"table inputs",#N/A,FALSE,"Mgmt Forecast";"calculations",#N/A,FALSE,"Mgmt Forecast"}</definedName>
    <definedName name="wrn.DCF._from_DBAB" hidden="1">{"DCF1",#N/A,FALSE,"SIERRA DCF";"MATRIX1",#N/A,FALSE,"SIERRA DCF"}</definedName>
    <definedName name="wrn.DCF._from_DBAB_1" hidden="1">{"DCF1",#N/A,FALSE,"SIERRA DCF";"MATRIX1",#N/A,FALSE,"SIERRA DCF"}</definedName>
    <definedName name="wrn.DCF._from_DBAB_1_1" hidden="1">{"DCF1",#N/A,FALSE,"SIERRA DCF";"MATRIX1",#N/A,FALSE,"SIERRA DCF"}</definedName>
    <definedName name="wrn.DCF._from_DBAB_1_1_1" hidden="1">{"DCF1",#N/A,FALSE,"SIERRA DCF";"MATRIX1",#N/A,FALSE,"SIERRA DCF"}</definedName>
    <definedName name="wrn.DCF._from_DBAB_1_2" hidden="1">{"DCF1",#N/A,FALSE,"SIERRA DCF";"MATRIX1",#N/A,FALSE,"SIERRA DCF"}</definedName>
    <definedName name="wrn.DCF._from_DBAB_2" hidden="1">{"DCF1",#N/A,FALSE,"SIERRA DCF";"MATRIX1",#N/A,FALSE,"SIERRA DCF"}</definedName>
    <definedName name="wrn.DCF._from_DBAB_3" hidden="1">{"DCF1",#N/A,FALSE,"SIERRA DCF";"MATRIX1",#N/A,FALSE,"SIERRA DCF"}</definedName>
    <definedName name="wrn.DCF._from_DBAB_4" hidden="1">{"DCF1",#N/A,FALSE,"SIERRA DCF";"MATRIX1",#N/A,FALSE,"SIERRA DCF"}</definedName>
    <definedName name="wrn.DCF._from_DBAB_5" hidden="1">{"DCF1",#N/A,FALSE,"SIERRA DCF";"MATRIX1",#N/A,FALSE,"SIERRA DCF"}</definedName>
    <definedName name="wrn.DCF_Terminal_Value_qchm." hidden="1">{"qchm_dcf",#N/A,FALSE,"QCHMDCF2";"qchm_terminal",#N/A,FALSE,"QCHMDCF2"}</definedName>
    <definedName name="wrn.DCF_Terminal_Value_qchm._from_DBAB" hidden="1">{"qchm_dcf",#N/A,FALSE,"QCHMDCF2";"qchm_terminal",#N/A,FALSE,"QCHMDCF2"}</definedName>
    <definedName name="wrn.DCF_Terminal_Value_qchm._from_DBAB_1" hidden="1">{"qchm_dcf",#N/A,FALSE,"QCHMDCF2";"qchm_terminal",#N/A,FALSE,"QCHMDCF2"}</definedName>
    <definedName name="wrn.DCF_Terminal_Value_qchm._from_DBAB_1_1" hidden="1">{"qchm_dcf",#N/A,FALSE,"QCHMDCF2";"qchm_terminal",#N/A,FALSE,"QCHMDCF2"}</definedName>
    <definedName name="wrn.DCF_Terminal_Value_qchm._from_DBAB_1_1_1" hidden="1">{"qchm_dcf",#N/A,FALSE,"QCHMDCF2";"qchm_terminal",#N/A,FALSE,"QCHMDCF2"}</definedName>
    <definedName name="wrn.DCF_Terminal_Value_qchm._from_DBAB_1_2" hidden="1">{"qchm_dcf",#N/A,FALSE,"QCHMDCF2";"qchm_terminal",#N/A,FALSE,"QCHMDCF2"}</definedName>
    <definedName name="wrn.DCF_Terminal_Value_qchm._from_DBAB_2" hidden="1">{"qchm_dcf",#N/A,FALSE,"QCHMDCF2";"qchm_terminal",#N/A,FALSE,"QCHMDCF2"}</definedName>
    <definedName name="wrn.DCF_Terminal_Value_qchm._from_DBAB_3" hidden="1">{"qchm_dcf",#N/A,FALSE,"QCHMDCF2";"qchm_terminal",#N/A,FALSE,"QCHMDCF2"}</definedName>
    <definedName name="wrn.DCF_Terminal_Value_qchm._from_DBAB_4" hidden="1">{"qchm_dcf",#N/A,FALSE,"QCHMDCF2";"qchm_terminal",#N/A,FALSE,"QCHMDCF2"}</definedName>
    <definedName name="wrn.DCF_Terminal_Value_qchm._from_DBAB_5" hidden="1">{"qchm_dcf",#N/A,FALSE,"QCHMDCF2";"qchm_terminal",#N/A,FALSE,"QCHMDCF2"}</definedName>
    <definedName name="wrn.DCFEpervier." hidden="1">{#N/A,#N/A,FALSE,"Inc. Statement-DCF";#N/A,#N/A,FALSE,"Assumptions";#N/A,#N/A,FALSE,"Inputs - Sales (KFF)";#N/A,#N/A,FALSE,"Inputs - Margins %";#N/A,#N/A,FALSE,"Inputs - Units";#N/A,#N/A,FALSE,"Output - Prices";#N/A,#N/A,FALSE,"Outputs - Margins (KFF)";#N/A,#N/A,FALSE,"Outputs - Costs";#N/A,#N/A,FALSE,"Outputs - Costs % ";#N/A,#N/A,FALSE,"Output - Units % Inc.";#N/A,#N/A,FALSE,"Output - Sales % Inc";#N/A,#N/A,FALSE,"Output - Prices % Inc.";#N/A,#N/A,FALSE,"WACC"}</definedName>
    <definedName name="wrn.DEB." hidden="1">{"BSDEB",#N/A,FALSE,"Jun 98";"ISDEB",#N/A,FALSE,"Jun 98";"CFDEB",#N/A,FALSE,"Jun 98";"WP1DEB",#N/A,FALSE,"Jun 98";"WP2DEB",#N/A,FALSE,"Jun 98";"WP3EB",#N/A,FALSE,"Jun 98";"EQUITYDEB",#N/A,FALSE,"Jun 98"}</definedName>
    <definedName name="wrn.Delinc_Comercial." hidden="1">{#N/A,#N/A,FALSE,"COVER";#N/A,#N/A,FALSE,"Index";#N/A,#N/A,FALSE,"Non-Earning";#N/A,#N/A,FALSE,"Commercial";#N/A,#N/A,FALSE,"Detailed"}</definedName>
    <definedName name="wrn.Detail._.Income._.Statement." hidden="1">{"Facility Detail",#N/A,FALSE,"P&amp;L Detail"}</definedName>
    <definedName name="wrn.devdeal." hidden="1">{"top",#N/A,TRUE,"Detail";"next",#N/A,TRUE,"Detail";"then",#N/A,TRUE,"Detail";"and",#N/A,TRUE,"Detail";"inaddition",#N/A,TRUE,"Detail";"finally",#N/A,TRUE,"Detail"}</definedName>
    <definedName name="wrn.Development._.Hours." hidden="1">{#N/A,#N/A,FALSE,"July 95";#N/A,#N/A,FALSE,"Aug 95";#N/A,#N/A,FALSE,"Sep 95";#N/A,#N/A,FALSE,"October 95"}</definedName>
    <definedName name="wrn.dir." hidden="1">{#N/A,#N/A,FALSE,"Dir. Marketing_Summary";#N/A,#N/A,FALSE,"Infolink";#N/A,#N/A,FALSE,"Direct";#N/A,#N/A,FALSE,"Med_Marketing";#N/A,#N/A,FALSE,"Dimac_1";#N/A,#N/A,FALSE,"Dimac_2";#N/A,#N/A,FALSE,"Vantage";#N/A,#N/A,FALSE,"Tomahawk";#N/A,#N/A,FALSE,"BofA";#N/A,#N/A,FALSE,"Epsilon";#N/A,#N/A,FALSE,"Epsilon"}</definedName>
    <definedName name="wrn.DOLS." hidden="1">{"PDS",#N/A,FALSE,"G&amp;A_TOT"}</definedName>
    <definedName name="wrn.Draft." hidden="1">{"Draft",#N/A,FALSE,"Feb-96"}</definedName>
    <definedName name="wrn.DT._.Workloads." hidden="1">{"DT Workloads",#N/A,FALSE,"DT"}</definedName>
    <definedName name="wrn.E._.and._.P._.Exhibits." hidden="1">{#N/A,#N/A,FALSE,"BS";#N/A,#N/A,FALSE,"IS";#N/A,#N/A,FALSE,"ratios"}</definedName>
    <definedName name="wrn.EAC._.Reports." hidden="1">{#N/A,#N/A,FALSE,"SUMMARY";#N/A,#N/A,FALSE,"EAC96PLA";#N/A,#N/A,FALSE,"EAC96EXT";#N/A,#N/A,FALSE,"FINSUM";#N/A,#N/A,FALSE,"1996PL";#N/A,#N/A,FALSE,"RISKOP3rd";#N/A,#N/A,FALSE,"RISKTOTAL";#N/A,#N/A,FALSE,"STAFFING";#N/A,#N/A,FALSE,"Balsht"}</definedName>
    <definedName name="wrn.EAC._.Reports.1" hidden="1">{#N/A,#N/A,FALSE,"SUMMARY";#N/A,#N/A,FALSE,"EAC96PLA";#N/A,#N/A,FALSE,"EAC96EXT";#N/A,#N/A,FALSE,"FINSUM";#N/A,#N/A,FALSE,"1996PL";#N/A,#N/A,FALSE,"RISKOP3rd";#N/A,#N/A,FALSE,"RISKTOTAL";#N/A,#N/A,FALSE,"STAFFING";#N/A,#N/A,FALSE,"Balsht"}</definedName>
    <definedName name="wrn.EAC._.Reports.123" hidden="1">{#N/A,#N/A,FALSE,"SUMMARY";#N/A,#N/A,FALSE,"EAC96PLA";#N/A,#N/A,FALSE,"EAC96EXT";#N/A,#N/A,FALSE,"FINSUM";#N/A,#N/A,FALSE,"1996PL";#N/A,#N/A,FALSE,"RISKOP3rd";#N/A,#N/A,FALSE,"RISKTOTAL";#N/A,#N/A,FALSE,"STAFFING";#N/A,#N/A,FALSE,"Balsht"}</definedName>
    <definedName name="wrn.EAC._.Reports.1234" hidden="1">{#N/A,#N/A,FALSE,"SUMMARY";#N/A,#N/A,FALSE,"EAC96PLA";#N/A,#N/A,FALSE,"EAC96EXT";#N/A,#N/A,FALSE,"FINSUM";#N/A,#N/A,FALSE,"1996PL";#N/A,#N/A,FALSE,"RISKOP3rd";#N/A,#N/A,FALSE,"RISKTOTAL";#N/A,#N/A,FALSE,"STAFFING";#N/A,#N/A,FALSE,"Balsht"}</definedName>
    <definedName name="wrn.EAC._.Reports.4" hidden="1">{#N/A,#N/A,FALSE,"SUMMARY";#N/A,#N/A,FALSE,"EAC96PLA";#N/A,#N/A,FALSE,"EAC96EXT";#N/A,#N/A,FALSE,"FINSUM";#N/A,#N/A,FALSE,"1996PL";#N/A,#N/A,FALSE,"RISKOP3rd";#N/A,#N/A,FALSE,"RISKTOTAL";#N/A,#N/A,FALSE,"STAFFING";#N/A,#N/A,FALSE,"Balsht"}</definedName>
    <definedName name="wrn.EAC._.Reports.4123" hidden="1">{#N/A,#N/A,FALSE,"SUMMARY";#N/A,#N/A,FALSE,"EAC96PLA";#N/A,#N/A,FALSE,"EAC96EXT";#N/A,#N/A,FALSE,"FINSUM";#N/A,#N/A,FALSE,"1996PL";#N/A,#N/A,FALSE,"RISKOP3rd";#N/A,#N/A,FALSE,"RISKTOTAL";#N/A,#N/A,FALSE,"STAFFING";#N/A,#N/A,FALSE,"Balsht"}</definedName>
    <definedName name="wrn.EAC._.Reports.41234" hidden="1">{#N/A,#N/A,FALSE,"SUMMARY";#N/A,#N/A,FALSE,"EAC96PLA";#N/A,#N/A,FALSE,"EAC96EXT";#N/A,#N/A,FALSE,"FINSUM";#N/A,#N/A,FALSE,"1996PL";#N/A,#N/A,FALSE,"RISKOP3rd";#N/A,#N/A,FALSE,"RISKTOTAL";#N/A,#N/A,FALSE,"STAFFING";#N/A,#N/A,FALSE,"Balsht"}</definedName>
    <definedName name="wrn.ebitda." hidden="1">{#N/A,#N/A,FALSE,"2003_Input - P&amp;L"}</definedName>
    <definedName name="wrn.ebitda2" hidden="1">{#N/A,#N/A,FALSE,"2003_Input - P&amp;L"}</definedName>
    <definedName name="wrn.EBT._.1._.Yr._.by._.SBU." hidden="1">{"EBT 1 Yr Lit",#N/A,FALSE,"EBT 1 yr";"EBT 1 Yr CS",#N/A,FALSE,"EBT 1 yr";"EBT 1 YR HC",#N/A,FALSE,"EBT 1 yr";"EBT 1 YR IS",#N/A,FALSE,"EBT 1 yr"}</definedName>
    <definedName name="wrn.Economic._.Value._.Added._.Analysis." hidden="1">{"EVA",#N/A,FALSE,"EVA";"WACC",#N/A,FALSE,"WACC"}</definedName>
    <definedName name="wrn.Economic._.Value._.Added._.Analysis._from_DBAB" hidden="1">{"EVA",#N/A,FALSE,"EVA";"WACC",#N/A,FALSE,"WACC"}</definedName>
    <definedName name="wrn.Economic._.Value._.Added._.Analysis._from_DBAB_1" hidden="1">{"EVA",#N/A,FALSE,"EVA";"WACC",#N/A,FALSE,"WACC"}</definedName>
    <definedName name="wrn.Economic._.Value._.Added._.Analysis._from_DBAB_1_1" hidden="1">{"EVA",#N/A,FALSE,"EVA";"WACC",#N/A,FALSE,"WACC"}</definedName>
    <definedName name="wrn.Economic._.Value._.Added._.Analysis._from_DBAB_1_1_1" hidden="1">{"EVA",#N/A,FALSE,"EVA";"WACC",#N/A,FALSE,"WACC"}</definedName>
    <definedName name="wrn.Economic._.Value._.Added._.Analysis._from_DBAB_1_2" hidden="1">{"EVA",#N/A,FALSE,"EVA";"WACC",#N/A,FALSE,"WACC"}</definedName>
    <definedName name="wrn.Economic._.Value._.Added._.Analysis._from_DBAB_2" hidden="1">{"EVA",#N/A,FALSE,"EVA";"WACC",#N/A,FALSE,"WACC"}</definedName>
    <definedName name="wrn.Economic._.Value._.Added._.Analysis._from_DBAB_3" hidden="1">{"EVA",#N/A,FALSE,"EVA";"WACC",#N/A,FALSE,"WACC"}</definedName>
    <definedName name="wrn.Economic._.Value._.Added._.Analysis._from_DBAB_4" hidden="1">{"EVA",#N/A,FALSE,"EVA";"WACC",#N/A,FALSE,"WACC"}</definedName>
    <definedName name="wrn.Economic._.Value._.Added._.Analysis._from_DBAB_5" hidden="1">{"EVA",#N/A,FALSE,"EVA";"WACC",#N/A,FALSE,"WACC"}</definedName>
    <definedName name="wrn.emea." hidden="1">{#N/A,#N/A,FALSE,"AR Summ.";#N/A,#N/A,FALSE,"Dec top 5 collects";#N/A,#N/A,FALSE,"Top 5 AR";#N/A,#N/A,FALSE,"Top 5&gt;90";#N/A,#N/A,FALSE,"AR Flow by Region";#N/A,#N/A,FALSE,"PrePays";#N/A,#N/A,FALSE,"Op&amp;Risk"}</definedName>
    <definedName name="wrn.EntireModel." hidden="1">{"cvr",#N/A,FALSE,"CVR";"sum",#N/A,FALSE,"SUM";"obal",#N/A,FALSE,"OBAL";#N/A,#N/A,FALSE,"INC1";#N/A,#N/A,FALSE,"INC2";"bal1",#N/A,FALSE,"BAL1";"inc",#N/A,FALSE,"INC";"bal",#N/A,FALSE,"BAL";"cash",#N/A,FALSE,"CASH";"debt",#N/A,FALSE,"DEBT";"eqty",#N/A,FALSE,"EQTY";"tax",#N/A,FALSE,"TAX";"depr",#N/A,FALSE,"DEPR";#N/A,#N/A,FALSE,"IRR";"strip1",#N/A,FALSE,"STRP";"fee",#N/A,FALSE,"FEE"}</definedName>
    <definedName name="wrn.ESTADOS._.FINANCIEROS." hidden="1">{#N/A,#N/A,FALSE,"ACTIVO - hoja 1";#N/A,#N/A,FALSE,"ACTIVO - hoja 2";#N/A,#N/A,FALSE,"PASIVO - hoja 1";#N/A,#N/A,FALSE,"PASIVO - hoja 2";#N/A,#N/A,FALSE,"GASTOS - hoja 1 ";#N/A,#N/A,FALSE,"GASTOS - hoja 2";#N/A,#N/A,FALSE,"INGRESOS - hoja 1 ";#N/A,#N/A,FALSE,"INGRESOS - hoja 2"}</definedName>
    <definedName name="wrn.Everything." hidden="1">{#N/A,#N/A,FALSE,"BNSF";#N/A,#N/A,FALSE,"KC";#N/A,#N/A,FALSE,"KCws";#N/A,#N/A,FALSE,"MergKC";#N/A,#N/A,FALSE,"CredStwKC";#N/A,#N/A,FALSE,"SP";#N/A,#N/A,FALSE,"SPws";#N/A,#N/A,FALSE,"MergSP";#N/A,#N/A,FALSE,"CredStwSP";#N/A,#N/A,FALSE,"SPbrkup";#N/A,#N/A,FALSE,"SPwBNSFws";#N/A,#N/A,FALSE,"MergSPwBNSF";#N/A,#N/A,FALSE,"CredStSPwBNSF (2)";#N/A,#N/A,FALSE,"SPwKCws (2)";#N/A,#N/A,FALSE,"MergSPwKC (2)";#N/A,#N/A,FALSE,"CredStKCwSP";#N/A,#N/A,FALSE,"ILL";#N/A,#N/A,FALSE,"SPwILLws";#N/A,#N/A,FALSE,"CredStILLwSP";#N/A,#N/A,FALSE,"MergSPwILL";#N/A,#N/A,FALSE,"CredStILLwSP";#N/A,#N/A,FALSE,"Conrail";#N/A,#N/A,FALSE,"CONws";#N/A,#N/A,FALSE,"MergCON";#N/A,#N/A,FALSE,"CredStwCON";#N/A,#N/A,FALSE,"SPwCONws ";#N/A,#N/A,FALSE,"MergSPwCON";#N/A,#N/A,FALSE,"CredStILLwCON";#N/A,#N/A,FALSE,"SPws (2)";#N/A,#N/A,FALSE,"MergSP (2)";#N/A,#N/A,FALSE,"CredStwSP (2)";#N/A,#N/A,FALSE,"CSX";#N/A,#N/A,FALSE,"CSXws";#N/A,#N/A,FALSE,"MergCSX";#N/A,#N/A,FALSE,"CredStwCSX";#N/A,#N/A,FALSE,"Norfolk";#N/A,#N/A,FALSE,"NORws";#N/A,#N/A,FALSE,"MergNOR";#N/A,#N/A,FALSE,"CredStwNOR";#N/A,#N/A,FALSE,"NORwCONws";#N/A,#N/A,FALSE,"MergNORwCON"}</definedName>
    <definedName name="wrn.Exhibits._.for._.Loves." hidden="1">{"Historical IS $",#N/A,FALSE,"Hist. IS";"Historical IS CS",#N/A,FALSE,"Hist. IS";"Historical BS $",#N/A,FALSE,"Hist. BS";"Historical BS CS",#N/A,FALSE,"Hist. BS";#N/A,#N/A,FALSE,"DCF 12";#N/A,#N/A,FALSE,"DCF 13";"DCF - CS",#N/A,FALSE,"DCF - CS and growth";"DCF - Growth",#N/A,FALSE,"DCF - CS and growth";"MM Mult",#N/A,FALSE,"MM mult";#N/A,#N/A,FALSE,"Selected Multiple";"Summary of Value",#N/A,FALSE,"Summary of Value"}</definedName>
    <definedName name="wrn.EXP2." hidden="1">{#N/A,#N/A,TRUE,"NIE_C";#N/A,#N/A,TRUE,"NIE";#N/A,#N/A,TRUE,"NIE_D";#N/A,#N/A,TRUE,"NIE_D_CC";#N/A,#N/A,TRUE,"HEA -- EXP"}</definedName>
    <definedName name="wrn.Facility._.Profit._.and._.Loss." hidden="1">{"Domestic Prisons - Prior to 1998 - 1",#N/A,FALSE,"Domestic Prisons";"Domestic Prisons - Prior to 1998 - 2",#N/A,FALSE,"Domestic Prisons";"Domestic Prisons - 1998",#N/A,FALSE,"Domestic Prisons";"Domestic Prisons - 1999",#N/A,FALSE,"Domestic Prisons";"Domestic Prisons - 2000",#N/A,FALSE,"Domestic Prisons";"Domestic Prisons - 2001",#N/A,FALSE,"Domestic Prisons"}</definedName>
    <definedName name="wrn.fcb2" hidden="1">{"FCB_ALL",#N/A,FALSE,"FCB"}</definedName>
    <definedName name="wrn.FDII6_01PortReview." hidden="1">{#N/A,#N/A,TRUE,"Port Summary II";#N/A,#N/A,TRUE,"BV Valuation";#N/A,#N/A,TRUE,"FV Valuation";#N/A,#N/A,TRUE,"JRI";#N/A,#N/A,TRUE,"Weasler";#N/A,#N/A,TRUE,"Stronghaven";#N/A,#N/A,TRUE,"Connor";#N/A,#N/A,TRUE,"HWC";#N/A,#N/A,TRUE,"Temple"}</definedName>
    <definedName name="wrn.FdIII6_30_01PortRev.." hidden="1">{#N/A,#N/A,TRUE,"Beacon";#N/A,#N/A,TRUE,"CII";#N/A,#N/A,TRUE,"MCA";#N/A,#N/A,TRUE,"Elm";#N/A,#N/A,TRUE,"Tharco";#N/A,#N/A,TRUE,"Dee H";#N/A,#N/A,TRUE,"Hunt Valve";#N/A,#N/A,TRUE,"KBA";#N/A,#N/A,TRUE,"Glassmaster";#N/A,#N/A,TRUE,"MLS";#N/A,#N/A,TRUE,"CBSA";#N/A,#N/A,TRUE,"ACE";#N/A,#N/A,TRUE,"United Central";#N/A,#N/A,TRUE,"Jakel";#N/A,#N/A,TRUE,"Lake City "}</definedName>
    <definedName name="wrn.FER." hidden="1">{#N/A,#N/A,TRUE,"BS_A";#N/A,#N/A,TRUE,"BS_L";#N/A,#N/A,TRUE,"PL";#N/A,#N/A,TRUE,"NET";#N/A,#N/A,TRUE,"MAR_2";#N/A,#N/A,TRUE,"MAR";#N/A,#N/A,TRUE,"NII";#N/A,#N/A,TRUE,"NIE";#N/A,#N/A,TRUE,"FS_BS";#N/A,#N/A,TRUE,"FS_PL";#N/A,#N/A,TRUE,"HEA"}</definedName>
    <definedName name="wrn.FER_EXPENSES." hidden="1">{#N/A,#N/A,TRUE,"NIE_C";#N/A,#N/A,TRUE,"NIE";#N/A,#N/A,TRUE,"NIE_D";#N/A,#N/A,TRUE,"HEA -- EXP"}</definedName>
    <definedName name="wrn.FER_NIA." hidden="1">{#N/A,#N/A,FALSE,"HEA NIA";#N/A,#N/A,FALSE,"CHART";#N/A,#N/A,FALSE,"NIA";#N/A,#N/A,FALSE,"WF_DET"}</definedName>
    <definedName name="wrn.FER_REVENUES." hidden="1">{#N/A,#N/A,TRUE,"NII_C";#N/A,#N/A,TRUE,"NII";#N/A,#N/A,TRUE,"NII_D";#N/A,#N/A,TRUE,"HEA --REV"}</definedName>
    <definedName name="wrn.filecopy."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lter." hidden="1">{#N/A,#N/A,FALSE,"Assump2";#N/A,#N/A,FALSE,"Income2";#N/A,#N/A,FALSE,"Balance2";#N/A,#N/A,FALSE,"DCF Filter";#N/A,#N/A,FALSE,"Trans Assump2";#N/A,#N/A,FALSE,"Combined Income2";#N/A,#N/A,FALSE,"Combined Balance2"}</definedName>
    <definedName name="wrn.fin" hidden="1">{#N/A,#N/A,FALSE,"Contents";#N/A,#N/A,FALSE,"Cash";#N/A,#N/A,FALSE,"Accts Rec";#N/A,#N/A,FALSE,"Prepaids &amp; Other";#N/A,#N/A,FALSE,"Property &amp; Equip";#N/A,#N/A,FALSE,"Property &amp; Equip ytd";#N/A,#N/A,FALSE,"Other Assets";#N/A,#N/A,FALSE,"AP Trade";#N/A,#N/A,FALSE,"Deferred Rev-ST";#N/A,#N/A,FALSE,"Accrued Payroll &amp; Benefits";#N/A,#N/A,FALSE,"Accrued Taxes Payable";#N/A,#N/A,FALSE,"Accounts Payable Other";#N/A,#N/A,FALSE,"Deferred Revenue";#N/A,#N/A,FALSE,"Notes Payable";#N/A,#N/A,FALSE,"Equity"}</definedName>
    <definedName name="wrn.Final." hidden="1">{"Final",#N/A,FALSE,"Feb-96"}</definedName>
    <definedName name="wrn.Financial." hidden="1">{#N/A,#N/A,FALSE,"Contents";#N/A,#N/A,FALSE,"Cash";#N/A,#N/A,FALSE,"Accts Rec";#N/A,#N/A,FALSE,"Prepaids &amp; Other";#N/A,#N/A,FALSE,"Property &amp; Equip";#N/A,#N/A,FALSE,"Property &amp; Equip ytd";#N/A,#N/A,FALSE,"Other Assets";#N/A,#N/A,FALSE,"AP Trade";#N/A,#N/A,FALSE,"Deferred Rev-ST";#N/A,#N/A,FALSE,"Accrued Payroll &amp; Benefits";#N/A,#N/A,FALSE,"Accrued Taxes Payable";#N/A,#N/A,FALSE,"Accounts Payable Other";#N/A,#N/A,FALSE,"Deferred Revenue";#N/A,#N/A,FALSE,"Notes Payable";#N/A,#N/A,FALSE,"Equity"}</definedName>
    <definedName name="wrn.Financial._.Statements." hidden="1">{"Consolidated Balance Sheet",#N/A,FALSE,"Sheet2";"Consolidating Balance Sheet",#N/A,FALSE,"Sheet2";"Consolidated Income Statement",#N/A,FALSE,"Sheet2";"Consolidating Income Statement",#N/A,FALSE,"Sheet2";"Statement of Stockholders equity",#N/A,FALSE,"Sheet2"}</definedName>
    <definedName name="wrn.Financial._.Statements._.Wrk." hidden="1">{#N/A,#N/A,FALSE,"Sep 98";"Bal Sheet CY - Legal",#N/A,FALSE,"Sep 98";"Bal Sheet PY - Legal",#N/A,FALSE,"Sep 98";"Inc Stmt - Legal",#N/A,FALSE,"Sep 98";"Cash Flow - Legal",#N/A,FALSE,"Sep 98"}</definedName>
    <definedName name="wrn.financials." hidden="1">{"financial",#N/A,FALSE,"Financials";"fins_assump",#N/A,FALSE,"Financials";"enuff_is",#N/A,FALSE,"Financials";"enuff_bs",#N/A,FALSE,"Financials";"enuff_cf",#N/A,FALSE,"Financials";"enuff_ratios",#N/A,FALSE,"Financials";"dcnhs_is",#N/A,FALSE,"Financials";"dcnhs_cf",#N/A,FALSE,"Financials";"dcnhs_bs",#N/A,FALSE,"Financials";"dcnhs_na",#N/A,FALSE,"Financials"}</definedName>
    <definedName name="wrn.FINANCIALS._.10K." hidden="1">{#N/A,#N/A,FALSE,"BS";#N/A,#N/A,FALSE,"PL_10K";#N/A,#N/A,FALSE,"SOE";#N/A,#N/A,FALSE,"SCF"}</definedName>
    <definedName name="wrn.FINANCIALS._.10Q." hidden="1">{#N/A,#N/A,FALSE,"BS";#N/A,#N/A,FALSE,"PL_10Q";#N/A,#N/A,FALSE,"SOE";#N/A,#N/A,FALSE,"SCF"}</definedName>
    <definedName name="wrn.first2." hidden="1">{#N/A,#N/A,FALSE,"sum-don";#N/A,#N/A,FALSE,"inc-don"}</definedName>
    <definedName name="wrn.first3." hidden="1">{#N/A,#N/A,FALSE,"Summary";#N/A,#N/A,FALSE,"proj1";#N/A,#N/A,FALSE,"proj2"}</definedName>
    <definedName name="wrn.first4." hidden="1">{#N/A,#N/A,FALSE,"Summary";#N/A,#N/A,FALSE,"proj1";#N/A,#N/A,FALSE,"proj2";#N/A,#N/A,FALSE,"DCF"}</definedName>
    <definedName name="wrn.first5000." hidden="1">{#N/A,#N/A,FALSE,"sum-don";#N/A,#N/A,FALSE,"inc-don"}</definedName>
    <definedName name="wrn.Five._.Year._.Model." hidden="1">{"income statement",#N/A,TRUE,"is";"balance sheet",#N/A,TRUE,"bs";"cashflow",#N/A,TRUE,"cf";"rev summary",#N/A,TRUE,"rev summary";"VAD worldwide",#N/A,TRUE,"VAD (worldwide)";"VAD geog brkdwn",#N/A,TRUE,"VAD (geog breakdown)";"VAD sys wrld wide",#N/A,TRUE,"VADSystem (worldwide)";"VAD sys geog brkdwn",#N/A,TRUE,"VADSystem (geog breakdown)";"VAD sys geog brkdwn 2",#N/A,TRUE,"VADSystem (geog breakdown)";"VAG",#N/A,TRUE,"VAG";"CABG",#N/A,TRUE,"CABG";"milestones",#N/A,TRUE,"milestones";"VAD mkt sum",#N/A,TRUE,"VAD Market Sum";"VAD Mkt WW",#N/A,TRUE,"VAD Mkt (worldwide)";"VAD Mkt geog",#N/A,TRUE,"VAD Mkt (Geog)"}</definedName>
    <definedName name="wrn.FIVE._.YEAR._.PROJECTION." hidden="1">{"FIVEYEAR",#N/A,TRUE,"SUMMARY";"FIVEYEAR",#N/A,TRUE,"Ratios";"FIVEYEAR",#N/A,TRUE,"Revenue";"FIVEYEAR",#N/A,TRUE,"DETAIL";"FIVEYEAR",#N/A,TRUE,"Payroll"}</definedName>
    <definedName name="wrn.FLASH." hidden="1">{#N/A,#N/A,FALSE,"OutlK-QTD";#N/A,#N/A,FALSE,"BKLG";#N/A,#N/A,FALSE,"BKLG Link";#N/A,#N/A,FALSE,"OEMBILL";#N/A,#N/A,FALSE,"Pre_Book";#N/A,#N/A,FALSE,"Delinq_outQ3"}</definedName>
    <definedName name="wrn.Foothills." hidden="1">{#N/A,#N/A,FALSE,"assump-L"}</definedName>
    <definedName name="wrn.form." hidden="1">{"general",#N/A,TRUE,"Description";"financial",#N/A,TRUE,"Financials";"volume",#N/A,TRUE,"Volumes";"revexp",#N/A,TRUE,"Rev_Exp";"investment",#N/A,TRUE,"Capital";"fins_assump",#N/A,TRUE,"Financials";"enuff_is",#N/A,TRUE,"Financials";"enuff_bs",#N/A,TRUE,"Financials";"enuff_cf",#N/A,TRUE,"Financials";"enuff_ratios",#N/A,TRUE,"Financials";"dcnhs_is",#N/A,TRUE,"Financials";"dcnhs_bs",#N/A,TRUE,"Financials";"dcnhs_cf",#N/A,TRUE,"Financials";"dcnhs_na",#N/A,TRUE,"Financials";"npv",#N/A,TRUE,"NPV"}</definedName>
    <definedName name="wrn.formula._.pages." hidden="1">{"field_exam_formula_summary",#N/A,FALSE,"Input";"multi_co_formula",#N/A,FALSE,"Input";"availability_comparison",#N/A,FALSE,"AR";"general_input_area",#N/A,FALSE,"Input";"ineligible_summary",#N/A,FALSE,"AR"}</definedName>
    <definedName name="wrn.FOUR._.CASES." hidden="1">{"MODEL","ALL STOCK",FALSE,"CS First Boston Merger Model";"MODEL","ALL CASH",FALSE,"CS First Boston Merger Model";"MODEL","ALL CASH WITH EQUITY OFFERING",FALSE,"CS First Boston Merger Model";"MODEL","HALF CASH/HALF STOCK",FALSE,"CS First Boston Merger Model"}</definedName>
    <definedName name="wrn.FS._.AND._.TBLS._.10K." hidden="1">{#N/A,#N/A,TRUE,"BS";#N/A,#N/A,TRUE,"PL";#N/A,#N/A,TRUE,"SOE";#N/A,#N/A,TRUE,"SCF";#N/A,#N/A,TRUE,"SFD 5 YRS";#N/A,#N/A,TRUE,"Table 1 Annual";#N/A,#N/A,TRUE,"Tables 2 to 4 PL";#N/A,#N/A,TRUE,"Tables 5 to 9 ALLL";#N/A,#N/A,TRUE,"Table 10 to 13 - Balance Sheet";#N/A,#N/A,TRUE,"Table 14 SFD by Quarter";#N/A,#N/A,TRUE,"Table 15 and 16 risk y cashflow";#N/A,#N/A,TRUE,"BHS Financial Statement"}</definedName>
    <definedName name="wrn.Full." hidden="1">{"Comp1",#N/A,FALSE,"COMP";"Comp2",#N/A,FALSE,"COMP";"Comp3",#N/A,FALSE,"COMP";"Comp4",#N/A,FALSE,"COMP"}</definedName>
    <definedName name="wrn.Full._.Report." hidden="1">{#N/A,#N/A,TRUE,"Income Statement";#N/A,#N/A,TRUE,"Gas Assumptions";#N/A,#N/A,TRUE,"DCF";#N/A,#N/A,TRUE,"Depreciation Matrix";#N/A,#N/A,TRUE,"Matrix";#N/A,#N/A,TRUE,"Matrix_Perpetuity"}</definedName>
    <definedName name="wrn.full._.report._from_DBAB"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DBAB_1"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DBAB_1_1"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DBAB_1_1_1"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DBAB_1_2"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DBAB_2"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DBAB_3"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DBAB_4"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_from_DBAB_5"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ACQ." hidden="1">{#N/A,#N/A,FALSE,"Summary";#N/A,#N/A,FALSE,"Proforma";#N/A,#N/A,FALSE,"Tx"}</definedName>
    <definedName name="wrn.Fund._.II." hidden="1">{#N/A,#N/A,TRUE,"Fd II Bullets";#N/A,#N/A,TRUE,"FD II Portfolio Summary";#N/A,#N/A,TRUE,"BV Valuation";#N/A,#N/A,TRUE,"FV Valuation";#N/A,#N/A,TRUE,"Fd II Cap. Position ";#N/A,#N/A,TRUE,"JRI";#N/A,#N/A,TRUE,"Weasler";#N/A,#N/A,TRUE,"Weasler val";#N/A,#N/A,TRUE,"NDS ";#N/A,#N/A,TRUE,"J Chain";#N/A,#N/A,TRUE,"J Chain Val";#N/A,#N/A,TRUE,"Monona";#N/A,#N/A,TRUE,"Monona Val";#N/A,#N/A,TRUE,"Stronghaven";#N/A,#N/A,TRUE,"Connor";#N/A,#N/A,TRUE,"DSI";#N/A,#N/A,TRUE,"DSI Val";#N/A,#N/A,TRUE,"HWC";#N/A,#N/A,TRUE,"Temple";#N/A,#N/A,TRUE,"Temple Val"}</definedName>
    <definedName name="wrn.Fund._.II._.Adv.._.Brd._.June._.2000." hidden="1">{#N/A,#N/A,TRUE,"FD II Portfolio Summary";#N/A,#N/A,TRUE,"JRI";#N/A,#N/A,TRUE,"NDS";#N/A,#N/A,TRUE,"Weasler";#N/A,#N/A,TRUE,"Stronghaven";#N/A,#N/A,TRUE,"Connor";#N/A,#N/A,TRUE,"Docu";#N/A,#N/A,TRUE,"HWC";#N/A,#N/A,TRUE,"Temple"}</definedName>
    <definedName name="wrn.Fund._.II._.Adv._.Mtg.." hidden="1">{#N/A,#N/A,TRUE,"BV Valuation II";#N/A,#N/A,TRUE,"FV Valuation";#N/A,#N/A,TRUE,"Fd II Cap. Position ";#N/A,#N/A,TRUE,"JRI";#N/A,#N/A,TRUE,"Weasler";#N/A,#N/A,TRUE,"NDS ";#N/A,#N/A,TRUE,"J Chain";#N/A,#N/A,TRUE,"Monona";#N/A,#N/A,TRUE,"Stronghaven";#N/A,#N/A,TRUE,"Connor";#N/A,#N/A,TRUE,"DSI";#N/A,#N/A,TRUE,"HWC";#N/A,#N/A,TRUE,"Temple";#N/A,#N/A,TRUE,"F3 Bullets";#N/A,#N/A,TRUE,"FD II Portfolio Summary";#N/A,#N/A,TRUE,"BV Valuation";#N/A,#N/A,TRUE,"MV Valuation";#N/A,#N/A,TRUE,"Fd III Cap. Position ";#N/A,#N/A,TRUE,"Beacon";#N/A,#N/A,TRUE,"CII";#N/A,#N/A,TRUE,"MCA";#N/A,#N/A,TRUE,"Elm";#N/A,#N/A,TRUE,"Tharco";#N/A,#N/A,TRUE,"Dee H";#N/A,#N/A,TRUE,"Globe";#N/A,#N/A,TRUE,"Hunt Valve";#N/A,#N/A,TRUE,"KBA";#N/A,#N/A,TRUE,"Glassmaster";#N/A,#N/A,TRUE,"May";#N/A,#N/A,TRUE,"CBSA";#N/A,#N/A,TRUE,"ACE"}</definedName>
    <definedName name="wrn.Fund._.II._.Mtg.." hidden="1">{#N/A,#N/A,TRUE,"FD II Portfolio Summary";#N/A,#N/A,TRUE,"Fd II Cap. Position ";#N/A,#N/A,TRUE,"BV Valuation";#N/A,#N/A,TRUE,"FV Valuation";#N/A,#N/A,TRUE,"Valuation Change";#N/A,#N/A,TRUE,"Weasler";#N/A,#N/A,TRUE,"Weasler val";#N/A,#N/A,TRUE,"J Chain";#N/A,#N/A,TRUE,"J Chain Val";#N/A,#N/A,TRUE,"Monona";#N/A,#N/A,TRUE,"Monona Val";#N/A,#N/A,TRUE,"DSI";#N/A,#N/A,TRUE,"DSI Val";#N/A,#N/A,TRUE,"Temple";#N/A,#N/A,TRUE,"Temple Val";#N/A,#N/A,TRUE,"JRI";#N/A,#N/A,TRUE,"NDS ";#N/A,#N/A,TRUE,"Stronghaven";#N/A,#N/A,TRUE,"Connor";#N/A,#N/A,TRUE,"HWC"}</definedName>
    <definedName name="wrn.Fund._.III." hidden="1">{#N/A,#N/A,TRUE,"F3 Bullets";#N/A,#N/A,TRUE,"FD III Port Summ";#N/A,#N/A,TRUE,"BV Valuation";#N/A,#N/A,TRUE,"Fd III Cap. Position ";#N/A,#N/A,TRUE,"Beacon";#N/A,#N/A,TRUE,"Beacon (2)";#N/A,#N/A,TRUE,"CII";#N/A,#N/A,TRUE,"CII 2";#N/A,#N/A,TRUE,"MCA";#N/A,#N/A,TRUE,"Elm";#N/A,#N/A,TRUE,"Tharco";#N/A,#N/A,TRUE,"Dee H";#N/A,#N/A,TRUE,"Globe";#N/A,#N/A,TRUE,"Hunt Valve";#N/A,#N/A,TRUE,"KBA";#N/A,#N/A,TRUE,"Glassmaster";#N/A,#N/A,TRUE,"May"}</definedName>
    <definedName name="wrn.Fund._.III._.Adv.._.Brd.._.June._.2000." hidden="1">{#N/A,#N/A,TRUE,"FD III Port Summ";#N/A,#N/A,TRUE,"Beacon";#N/A,#N/A,TRUE,"CII";#N/A,#N/A,TRUE,"MCA";#N/A,#N/A,TRUE,"Elm";#N/A,#N/A,TRUE,"Tharco";#N/A,#N/A,TRUE,"Dee H";#N/A,#N/A,TRUE,"Globe";#N/A,#N/A,TRUE,"Hunt Valve";#N/A,#N/A,TRUE,"KBA";#N/A,#N/A,TRUE,"Glassmaster";#N/A,#N/A,TRUE,"MLS";#N/A,#N/A,TRUE,"CBSA";#N/A,#N/A,TRUE,"ACE";#N/A,#N/A,TRUE,"United Central";#N/A,#N/A,TRUE,"Jakel";#N/A,#N/A,TRUE,"Lake City "}</definedName>
    <definedName name="wrn.Fund._.III._.Adv._.Mtg.." hidden="1">{#N/A,#N/A,TRUE,"F3 Bullets";#N/A,#N/A,TRUE,"FD III Port Summ";#N/A,#N/A,TRUE,"BV Valuation";#N/A,#N/A,TRUE,"MV Valuation";#N/A,#N/A,TRUE,"Fd III Cap. Position ";#N/A,#N/A,TRUE,"Beacon";#N/A,#N/A,TRUE,"CII";#N/A,#N/A,TRUE,"MCA";#N/A,#N/A,TRUE,"Elm";#N/A,#N/A,TRUE,"Tharco";#N/A,#N/A,TRUE,"Dee H";#N/A,#N/A,TRUE,"Globe";#N/A,#N/A,TRUE,"Hunt Valve";#N/A,#N/A,TRUE,"KBA";#N/A,#N/A,TRUE,"Glassmaster";#N/A,#N/A,TRUE,"May";#N/A,#N/A,TRUE,"ACE"}</definedName>
    <definedName name="wrn.Fund._.IV._.Adv.._.Brd.._.June._.2000." hidden="1">{#N/A,#N/A,TRUE,"FD IV Portfolio Summary ";#N/A,#N/A,TRUE,"Western";#N/A,#N/A,TRUE,"Kranson";#N/A,#N/A,TRUE,"ARC";#N/A,#N/A,TRUE,"Precise";#N/A,#N/A,TRUE,"WNA"}</definedName>
    <definedName name="wrn.FY._.2000." hidden="1">{#N/A,#N/A,TRUE,"Cover00";#N/A,#N/A,TRUE,"Contents";#N/A,#N/A,TRUE,"IS00";#N/A,#N/A,TRUE,"BS00";#N/A,#N/A,TRUE,"CF00";#N/A,#N/A,TRUE,"SE00";#N/A,#N/A,TRUE,"COGS00";#N/A,#N/A,TRUE,"SG&amp;A00";#N/A,#N/A,TRUE,"Interest00";#N/A,#N/A,TRUE,"Stats00";#N/A,#N/A,TRUE,"Covenants00"}</definedName>
    <definedName name="wrn.FY._.2001." hidden="1">{#N/A,#N/A,TRUE,"Cover01";#N/A,#N/A,TRUE,"Contents";#N/A,#N/A,TRUE,"IS01";#N/A,#N/A,TRUE,"BS01";#N/A,#N/A,TRUE,"CF01";#N/A,#N/A,TRUE,"SE01";#N/A,#N/A,TRUE,"COGS01";#N/A,#N/A,TRUE,"SG&amp;A01";#N/A,#N/A,TRUE,"Interest01";#N/A,#N/A,TRUE,"Stats01";#N/A,#N/A,TRUE,"Covenants01"}</definedName>
    <definedName name="wrn.FY._.2002." hidden="1">{#N/A,#N/A,TRUE,"Cover02";"Fiscal Year 2002",#N/A,TRUE,"IS";"Fiscal Year 2002",#N/A,TRUE,"BS";"Fiscal Year 2002",#N/A,TRUE,"CF";"Fiscal Year 2002",#N/A,TRUE,"SE";"Fiscal Year 2002",#N/A,TRUE,"COGS";"Fiscal Year 2002",#N/A,TRUE,"SG&amp;A";"Fiscal Year 2002",#N/A,TRUE,"Interest";"Fiscal Year 2002",#N/A,TRUE,"Stats";"Fiscal Year 2002",#N/A,TRUE,"Fixed-Variable";"Fiscal Year 2002",#N/A,TRUE,"Lumber Inv"}</definedName>
    <definedName name="wrn.FY._.2002._.Ex._.Harrison." hidden="1">{"FY 2002 Ex Harrison",#N/A,TRUE,"Cover02";"FY 2002 Ex Harrison",#N/A,TRUE,"IS";"FY 2002 Ex Harrison",#N/A,TRUE,"BS";"FY 2002 Ex Harrison",#N/A,TRUE,"CF";"FY 2002 Ex Harrison",#N/A,TRUE,"SE";"FY 2002 Ex Harrison",#N/A,TRUE,"COGS";"FY 2002 Ex Harrison",#N/A,TRUE,"SG&amp;A";"FY 2002 Ex Harrison",#N/A,TRUE,"Interest";"FY 2002 Ex Harrison",#N/A,TRUE,"Stats";"FY 2002 Ex Harrison",#N/A,TRUE,"Fixed-Variable";"FY 2002 Ex Harrison",#N/A,TRUE,"Lumber Inv"}</definedName>
    <definedName name="wrn.FY97SBP." hidden="1">{#N/A,#N/A,FALSE,"FY97";#N/A,#N/A,FALSE,"FY98";#N/A,#N/A,FALSE,"FY99";#N/A,#N/A,FALSE,"FY00";#N/A,#N/A,FALSE,"FY01"}</definedName>
    <definedName name="wrn.FY97SBP.1" hidden="1">{#N/A,#N/A,FALSE,"FY97";#N/A,#N/A,FALSE,"FY98";#N/A,#N/A,FALSE,"FY99";#N/A,#N/A,FALSE,"FY00";#N/A,#N/A,FALSE,"FY01"}</definedName>
    <definedName name="wrn.gbeltval." hidden="1">{#N/A,#N/A,FALSE,"Sheet1";#N/A,#N/A,FALSE,"AR";#N/A,#N/A,FALSE,"ASSUME ";#N/A,#N/A,FALSE,"BALSHT";#N/A,#N/A,FALSE,"CHEMO% ";#N/A,#N/A,FALSE,"STATS";#N/A,#N/A,FALSE,"COMP";#N/A,#N/A,FALSE,"UTIL";#N/A,#N/A,FALSE,"CONSIDER";#N/A,#N/A,FALSE,"CONT";#N/A,#N/A,FALSE,"CONT2";#N/A,#N/A,FALSE,"INDEX";#N/A,#N/A,FALSE,"SUMM";#N/A,#N/A,FALSE,"INCOME";#N/A,#N/A,FALSE,"LABOR";#N/A,#N/A,FALSE,"PAYOR";#N/A,#N/A,FALSE,"PHYREV";#N/A,#N/A,FALSE,"RATIOS";#N/A,#N/A,FALSE,"SAVE3";#N/A,#N/A,FALSE,"SALSUM";#N/A,#N/A,FALSE,"SUMM2 "}</definedName>
    <definedName name="wrn.graphs." hidden="1">{"mkt cap",#N/A,FALSE,"Graph-market-cap";"price",#N/A,FALSE,"Graph-Price";"ebit",#N/A,FALSE,"Graph-EBIT-DA";"ebitda",#N/A,FALSE,"Graph-EBIT-DA"}</definedName>
    <definedName name="wrn.Group." hidden="1">{#N/A,#N/A,FALSE,"Summary";#N/A,#N/A,FALSE,"Projections";#N/A,#N/A,FALSE,"Debt Schedule";#N/A,#N/A,FALSE,"Mayline Sales Group";#N/A,#N/A,FALSE,"Sales Groups";#N/A,#N/A,FALSE,"Operating Expenses";#N/A,#N/A,FALSE,"Depreciation";#N/A,#N/A,FALSE,"Balance Sheet";#N/A,#N/A,FALSE,"Working Capital";#N/A,#N/A,FALSE,"Addbacks"}</definedName>
    <definedName name="wrn.Guideline._.Company." hidden="1">{#N/A,#N/A,FALSE,"SHEET"}</definedName>
    <definedName name="wrn.Gulf._.South._.Pipeline._.Exhibits." hidden="1">{#N/A,#N/A,FALSE,"BS";#N/A,#N/A,FALSE,"IS";#N/A,#N/A,FALSE,"ratios";#N/A,#N/A,FALSE,"WACC";#N/A,#N/A,FALSE,"IS DCF EXHIBIT";#N/A,#N/A,FALSE,"DCF"}</definedName>
    <definedName name="wrn.HEAT." hidden="1">{#N/A,#N/A,FALSE,"Heat";#N/A,#N/A,FALSE,"DCF";#N/A,#N/A,FALSE,"LBO";#N/A,#N/A,FALSE,"A";#N/A,#N/A,FALSE,"C";#N/A,#N/A,FALSE,"impd";#N/A,#N/A,FALSE,"Accr-Dilu"}</definedName>
    <definedName name="wrn.historical." hidden="1">{"historical_is_annual",#N/A,FALSE,"historical is";"historical_is_annual_cs",#N/A,FALSE,"historical is";"historical_is_annual_growth",#N/A,FALSE,"historical is";"historical_is_quarter",#N/A,FALSE,"historical is";"historical_is_quarter_cs",#N/A,FALSE,"historical is";"historical_is_quarter_growth",#N/A,FALSE,"historical is";"historical_bs_annual",#N/A,FALSE,"historical is";"historical_bs_annaul_cs",#N/A,FALSE,"historical is";"historical_bs_annaul_growth",#N/A,FALSE,"historical is";"historical_bs_quarter",#N/A,FALSE,"historical is";"historical_bs_quarter_cs",#N/A,FALSE,"historical is";"historical_bs_quarter_growth",#N/A,FALSE,"historical is";"historical_cf",#N/A,FALSE,"historical is";"historical_workcap",#N/A,FALSE,"historical is";"historical_ratios_1",#N/A,FALSE,"historical is";"historical_ratios_2",#N/A,FALSE,"historical is";"historical_ratios_3",#N/A,FALSE,"historical is"}</definedName>
    <definedName name="wrn.historical._.rev._.backup." hidden="1">{"rev_history_revenueDetail",#N/A,FALSE,"historical rev us";"rev_history_minutesDetail",#N/A,FALSE,"historical rev us"}</definedName>
    <definedName name="wrn.HospOPSum." hidden="1">{#N/A,#N/A,FALSE,"HospOpSum1";#N/A,#N/A,FALSE,"HospOpSum2";#N/A,#N/A,FALSE,"OpSum3"}</definedName>
    <definedName name="wrn.Hydraulic." hidden="1">{#N/A,#N/A,FALSE,"HuscoCombined-Summ";#N/A,#N/A,FALSE,"HuscoCombined-Income";#N/A,#N/A,FALSE,"HuscoCombined-Offering";#N/A,#N/A,FALSE,"HuscoCombined-Split";#N/A,#N/A,FALSE,"HuscoCombined-Mults";#N/A,#N/A,FALSE,"Husco-Summ";#N/A,#N/A,FALSE,"Husco-Income";#N/A,#N/A,FALSE,"Husco-Offering";#N/A,#N/A,FALSE,"Husco-Split";#N/A,#N/A,FALSE,"Husco-Mults";#N/A,#N/A,FALSE,"Target-Income"}</definedName>
    <definedName name="wrn.Hydraulic2." hidden="1">{#N/A,#N/A,FALSE,"HuscoCombined-Summ";#N/A,#N/A,FALSE,"HuscoCombined-Income";#N/A,#N/A,FALSE,"HuscoCombined-Offering";#N/A,#N/A,FALSE,"Husco-Income";#N/A,#N/A,FALSE,"TargetEngineer";#N/A,#N/A,FALSE,"TargetAcqCalc";#N/A,#N/A,FALSE,"Husco-Acq"}</definedName>
    <definedName name="wrn.I_1._.thru._.I_6._.workpapers." hidden="1">{"inventory detail I_1",#N/A,FALSE,"I-01";"inventory detail I_1.1",#N/A,FALSE,"I-01";"inventory detail I_1.2",#N/A,FALSE,"I-01";"Source Comparison I_2",#N/A,FALSE,"I-02";"source comparison I_2.1",#N/A,FALSE,"I-02";"source comparison I_2.2",#N/A,FALSE,"I-02";"reporting analysis I_3",#N/A,FALSE,"I-03";"test count I_4",#N/A,FALSE,"I-04";"test count I_4.1",#N/A,FALSE,"I-04";"costing test I_5",#N/A,FALSE,"I-05";"costing test I_5.1",#N/A,FALSE,"I-05";"turns I_6",#N/A,FALSE,"I-06";"turns I_6.1",#N/A,FALSE,"I-06"}</definedName>
    <definedName name="wrn.I_7._.thru._.I_21._.workpapers." hidden="1">{"inventory mix I_11",#N/A,FALSE,"I-11";"inventory mix I_11.1",#N/A,FALSE,"I-11";"physical results I_12",#N/A,FALSE,"I-12";"questionnaire I_14",#N/A,FALSE,"I-14";"questionnaire I_14.1",#N/A,FALSE,"I-14";"questionnaire I_14.2",#N/A,FALSE,"I-14";"risk analysis I_15",#N/A,FALSE,"I-15";"risk analysis I_15.1",#N/A,FALSE,"I-15";"risk analysis I_15.2",#N/A,FALSE,"I-15";"liquidation alternatives I_18",#N/A,FALSE,"I-18"}</definedName>
    <definedName name="wrn.IB." hidden="1">{#N/A,#N/A,FALSE,"IB Totgeo Q1-Q4 ";#N/A,#N/A,FALSE,"IB AEME";#N/A,#N/A,FALSE,"IB West";#N/A,#N/A,FALSE,"IB Central";#N/A,#N/A,FALSE,"IB South ";#N/A,#N/A,FALSE,"IB North";#N/A,#N/A,FALSE,"IB Reg Tot ";#N/A,#N/A,FALSE,"IB Reg Tot graph"}</definedName>
    <definedName name="wrn.II._.PortRev33102." hidden="1">{#N/A,#N/A,TRUE,"Port Summary II";#N/A,#N/A,TRUE,"BV Valuation";#N/A,#N/A,TRUE,"FV Valuation";#N/A,#N/A,TRUE,"JRI";#N/A,#N/A,TRUE,"Weasler";#N/A,#N/A,TRUE,"Stronghaven";#N/A,#N/A,TRUE,"Connor";#N/A,#N/A,TRUE,"HWC";#N/A,#N/A,TRUE,"Temple"}</definedName>
    <definedName name="wrn.Income._.Statements." hidden="1">{"Income Statement",#N/A,FALSE,"P&amp;L - $";"Quarterly Income Statement",#N/A,FALSE,"P&amp;L Detail"}</definedName>
    <definedName name="wrn.IND." hidden="1">{#N/A,#N/A,FALSE,"Cover 1";#N/A,#N/A,FALSE,"APPB";#N/A,#N/A,FALSE,"BOBE";#N/A,#N/A,FALSE,"EAT";#N/A,#N/A,FALSE,"CBRL";#N/A,#N/A,FALSE,"DRI";#N/A,#N/A,FALSE,"MCD";#N/A,#N/A,FALSE,"RI";#N/A,#N/A,FALSE,"WEN"}</definedName>
    <definedName name="wrn.info." hidden="1">{#N/A,#N/A,FALSE,"IT_Summary";#N/A,#N/A,FALSE,"Renaissance";#N/A,#N/A,FALSE,"Intermetrics";#N/A,#N/A,FALSE,"Systems";#N/A,#N/A,FALSE,"IMI";#N/A,#N/A,FALSE,"Landmark";#N/A,#N/A,FALSE,"Rational";#N/A,#N/A,FALSE,"AGS";#N/A,#N/A,FALSE,"GE"}</definedName>
    <definedName name="wrn.input._.and._.output." hidden="1">{"EBITDA",#N/A,TRUE,"P&amp;L Net of Disc Ops";"output net of disc ops",#N/A,TRUE,"Revenue";"input",#N/A,TRUE,"Revenue";"output",#N/A,TRUE,"DC";"Input",#N/A,TRUE,"DC";"MTN and MCN",#N/A,TRUE,"Margin";"output detail line items",#N/A,TRUE,"SGA";"personnel by year",#N/A,TRUE,"Payroll";#N/A,#N/A,TRUE,"CapEx"}</definedName>
    <definedName name="wrn.Internal._.is." hidden="1">{"internal is",#N/A,FALSE,"Model"}</definedName>
    <definedName name="wrn.Internal._.Report._.for._.Martha." hidden="1">{"Title Page",#N/A,FALSE,"Title Page";"Table of Contents",#N/A,FALSE,"Table of Contents";"Balance Sheet",#N/A,FALSE,"Balance Sheet";"Inc Stmt - Internal",#N/A,FALSE,"Income Stmt &amp; RE";"Inc Stmt (Bank Version)",#N/A,FALSE,"Income Stmt &amp; RE";"Schedules - Internal Version",#N/A,FALSE,"Schedules";"Schedules (Bank Version)",#N/A,FALSE,"Schedules";"Notes to FS - Internal",#N/A,FALSE,"Notes to FS";"Notes to FS (Bank Version)",#N/A,FALSE,"Notes to FS";"Notes to FS-Loans (Internal)",#N/A,FALSE,"Notes to FS-Loans";"Notes to FS-Loans (Bank Version)",#N/A,FALSE,"Notes to FS-Loans"}</definedName>
    <definedName name="wrn.Investor._.Cash._.Flows." hidden="1">{"CV_2",#N/A,TRUE,"Investor Cash Flows"}</definedName>
    <definedName name="wrn.ipovalue." hidden="1">{#N/A,#N/A,FALSE,"puboff";#N/A,#N/A,FALSE,"valuation";#N/A,#N/A,FALSE,"finanalsis";#N/A,#N/A,FALSE,"split";#N/A,#N/A,FALSE,"ownership"}</definedName>
    <definedName name="wrn.ISAnnualModel." hidden="1">{"AnnModel",#N/A,FALSE,"IS"}</definedName>
    <definedName name="wrn.ISCG._.model." hidden="1">{#N/A,#N/A,FALSE,"Second";#N/A,#N/A,FALSE,"ownership";#N/A,#N/A,FALSE,"Valuation";#N/A,#N/A,FALSE,"Eqiv";#N/A,#N/A,FALSE,"Mults";#N/A,#N/A,FALSE,"ISCG Graphics"}</definedName>
    <definedName name="wrn.ISQtrModel." hidden="1">{"QtrModel",#N/A,FALSE,"IS"}</definedName>
    <definedName name="wrn.JANI._.REBATES." hidden="1">{"TOTAL",#N/A,FALSE,"A";"FISCAL94",#N/A,FALSE,"A";"FISCAL95",#N/A,FALSE,"A";"FISCAL96",#N/A,FALSE,"A";"misc page",#N/A,FALSE,"A"}</definedName>
    <definedName name="wrn.k" hidden="1">{#N/A,#N/A,FALSE,"AD_Purchase";#N/A,#N/A,FALSE,"Credit";#N/A,#N/A,FALSE,"PF Acquisition";#N/A,#N/A,FALSE,"PF Offering"}</definedName>
    <definedName name="wrn.KoSa._.DCF." hidden="1">{#N/A,#N/A,FALSE,"BS";#N/A,#N/A,FALSE,"IS";#N/A,#N/A,FALSE,"ratios";#N/A,#N/A,FALSE,"WACC";#N/A,#N/A,FALSE,"IS inputs";#N/A,#N/A,FALSE,"DCF"}</definedName>
    <definedName name="wrn.LE." hidden="1">{#N/A,#N/A,FALSE,"Topline";#N/A,#N/A,FALSE,"LE Sum'99";#N/A,#N/A,FALSE,"Demand Growth"}</definedName>
    <definedName name="wrn.Lease_Deli." hidden="1">{#N/A,#N/A,FALSE,"COVER";#N/A,#N/A,FALSE,"Index";#N/A,#N/A,FALSE,"Non-Earning";#N/A,#N/A,FALSE,"Non-Earning-Recovery";#N/A,#N/A,FALSE,"Leasing_Equipo";#N/A,#N/A,FALSE,"Leasing_Auto";#N/A,#N/A,FALSE,"Leasing_Legal"}</definedName>
    <definedName name="wrn.Leveraged._.Acquisition._.Analysis." hidden="1">{#N/A,#N/A,TRUE,"Assume";#N/A,#N/A,TRUE,"Return";#N/A,#N/A,TRUE,"ProFormaBS";#N/A,#N/A,TRUE,"IS";#N/A,#N/A,TRUE,"CFS";#N/A,#N/A,TRUE,"BS";#N/A,#N/A,TRUE,"IS Input";#N/A,#N/A,TRUE,"BS Input"}</definedName>
    <definedName name="wrn.Leveraged._.Acquistition._.Analysis" hidden="1">{#N/A,#N/A,TRUE,"Assume";#N/A,#N/A,TRUE,"Return";#N/A,#N/A,TRUE,"ProFormaBS";#N/A,#N/A,TRUE,"IS";#N/A,#N/A,TRUE,"CFS";#N/A,#N/A,TRUE,"BS";#N/A,#N/A,TRUE,"IS Input";#N/A,#N/A,TRUE,"BS Input"}</definedName>
    <definedName name="wrn.LP._.Committee._.Book." hidden="1">{#N/A,#N/A,TRUE,"FD II Portfolio Summary";#N/A,#N/A,TRUE,"Fd II Cap. Position ";#N/A,#N/A,TRUE,"BV Valuation";#N/A,#N/A,TRUE,"FV Valuation";#N/A,#N/A,TRUE,"Valuation Change";#N/A,#N/A,TRUE,"Weasler";#N/A,#N/A,TRUE,"Weasler val";#N/A,#N/A,TRUE,"J Chain";#N/A,#N/A,TRUE,"J Chain Val";#N/A,#N/A,TRUE,"Monona";#N/A,#N/A,TRUE,"Monona Val";#N/A,#N/A,TRUE,"DSI";#N/A,#N/A,TRUE,"DSI Val";#N/A,#N/A,TRUE,"Temple";#N/A,#N/A,TRUE,"Temple Val";#N/A,#N/A,TRUE,"JRI";#N/A,#N/A,TRUE,"NDS ";#N/A,#N/A,TRUE,"Stronghaven";#N/A,#N/A,TRUE,"Connor";#N/A,#N/A,TRUE,"HWC"}</definedName>
    <definedName name="wrn.LP._.Committee._.June._.13.._.2000." hidden="1">{#N/A,#N/A,TRUE," Bullets II";#N/A,#N/A,TRUE,"Fd II Cap. Position ";#N/A,#N/A,TRUE,"FD II Portfolio Summary";#N/A,#N/A,TRUE,"BV Valuation";#N/A,#N/A,TRUE,"FV Valuation";#N/A,#N/A,TRUE,"Valuation Change II";#N/A,#N/A,TRUE,"Utiliserve";#N/A,#N/A,TRUE,"Temple";#N/A,#N/A,TRUE,"JRI";#N/A,#N/A,TRUE,"Weasler";#N/A,#N/A,TRUE,"NDS ";#N/A,#N/A,TRUE,"Stronghaven";#N/A,#N/A,TRUE,"Connor";#N/A,#N/A,TRUE,"DSI";#N/A,#N/A,TRUE,"HWC";#N/A,#N/A,TRUE,"Bullets III";#N/A,#N/A,TRUE,"Fd III Cap. Position ";#N/A,#N/A,TRUE,"FD III Port Summ";#N/A,#N/A,TRUE,"BV Valuation (2)";#N/A,#N/A,TRUE,"MV Valuation";#N/A,#N/A,TRUE,"Valuation Change III";#N/A,#N/A,TRUE,"Globe";#N/A,#N/A,TRUE,"Beacon";#N/A,#N/A,TRUE,"CII";#N/A,#N/A,TRUE,"MCA";#N/A,#N/A,TRUE,"Elm";#N/A,#N/A,TRUE,"Tharco";#N/A,#N/A,TRUE,"Dee H";#N/A,#N/A,TRUE,"Hunt Valve";#N/A,#N/A,TRUE,"KBA";#N/A,#N/A,TRUE,"Glassmaster";#N/A,#N/A,TRUE,"MLS";#N/A,#N/A,TRUE,"CBSA";#N/A,#N/A,TRUE,"ACE";#N/A,#N/A,TRUE,"United Central";#N/A,#N/A,TRUE,"Jakel";#N/A,#N/A,TRUE,"Lake City ";#N/A,#N/A,TRUE,"Bullets IV";#N/A,#N/A,TRUE,"Fd IV Cap. Position  ";#N/A,#N/A,TRUE,"FD IV Portfolio Summary ";#N/A,#N/A,TRUE,"Fund IV BV  ";#N/A,#N/A,TRUE,"Western";#N/A,#N/A,TRUE,"Kranson"}</definedName>
    <definedName name="wrn.LUXCOS." hidden="1">{"LUX_ASSET",#N/A,FALSE,"CII-Q494.XLS";"LUX_LIAB",#N/A,FALSE,"CII-Q494.XLS";"LUX_INC",#N/A,FALSE,"CII-Q494.XLS";"LUXje",#N/A,FALSE,"CII-Q494.XLS"}</definedName>
    <definedName name="wrn.Maine." hidden="1">{"Assumptions",#N/A,TRUE,"Assumptions";"Income",#N/A,TRUE,"Income";"Balance",#N/A,TRUE,"Balance"}</definedName>
    <definedName name="wrn.Maine2." hidden="1">{"TransactionAssump",#N/A,FALSE,"Transaction Assump";"Combined Income",#N/A,FALSE,"Combined Income-Contrib.";"Combined Bal",#N/A,FALSE,"Combined Bal.";"Combined Credit",#N/A,FALSE,"Combined Credit";"Income Overview",#N/A,FALSE,"Income Overview";"Balance Overview",#N/A,FALSE,"Balance Overview";"Cash Flow Overview",#N/A,FALSE,"Cash Flow Overview";"Contribution Overview",#N/A,FALSE,"Contribution Overview"}</definedName>
    <definedName name="wrn.major._.Room." hidden="1">{"Major Room",#N/A,FALSE,"MROOM"}</definedName>
    <definedName name="wrn.MARGIN." hidden="1">{#N/A,#N/A,TRUE,"MAR";#N/A,#N/A,TRUE,"MAR_2"}</definedName>
    <definedName name="wrn.master." hidden="1">{#N/A,#N/A,FALSE,"SUMMARY";#N/A,#N/A,FALSE,"mcsh";#N/A,#N/A,FALSE,"vol&amp;rev";#N/A,#N/A,FALSE,"wkgcap";#N/A,#N/A,FALSE,"DEPR&amp;DT";#N/A,#N/A,FALSE,"ASSETS";#N/A,#N/A,FALSE,"NI&amp;OTH&amp;DIV";#N/A,#N/A,FALSE,"CASHFLOW";#N/A,#N/A,FALSE,"CAPEMPL";#N/A,#N/A,FALSE,"ROCE"}</definedName>
    <definedName name="wrn.MDA._.Tables." hidden="1">{#N/A,#N/A,TRUE,"Sel Fn Data QTD";#N/A,#N/A,TRUE,"TABLE_1 SPREAD ANALYSIS";#N/A,#N/A,TRUE,"Tables 2 to 3 PL";#N/A,#N/A,TRUE,"Tables 4 and 5 ALLL";#N/A,#N/A,TRUE,"Tables 6 to 8 ALLL NPA";#N/A,#N/A,TRUE,"Table 9 to 10 - Balance Sheet";#N/A,#N/A,TRUE,"Table 11 to 12 - Equity"}</definedName>
    <definedName name="wrn.MDA._.TABLES._.10Q." hidden="1">{#N/A,#N/A,FALSE,"Table 1 QTD";#N/A,#N/A,FALSE,"Table 1 YTD";#N/A,#N/A,FALSE,"Tables 2 to 4 PL";#N/A,#N/A,FALSE,"Tables 5 to 9 ALLL";#N/A,#N/A,FALSE,"Table 10 to 13 - Balance Sheet"}</definedName>
    <definedName name="wrn.MDA_TABLES._.10K." hidden="1">{#N/A,#N/A,FALSE,"SFD 5 YRS 10k";#N/A,#N/A,FALSE,"Table 1 Annual 10K";#N/A,#N/A,FALSE,"Tables 2 to 3 PL";#N/A,#N/A,FALSE,"Tables 4 and 5ALLL";#N/A,#N/A,FALSE,"Tables 6 to 8 ALLL ";#N/A,#N/A,FALSE,"Table 9 to 12 - Balance Sheet";#N/A,#N/A,FALSE,"Table 14 10K SFD by Quarter";#N/A,#N/A,FALSE,"Tbl 15 - 16 10K risk cashflow"}</definedName>
    <definedName name="wrn.MDA_TABLES._.10Q." hidden="1">{#N/A,#N/A,TRUE,"Sel Fn Data QTD";#N/A,#N/A,TRUE,"Table 1 YTD";#N/A,#N/A,TRUE,"Table 1 QTD";#N/A,#N/A,TRUE,"Tables 2 to 3 PL";#N/A,#N/A,TRUE,"Tables 4 and 5ALLL";#N/A,#N/A,TRUE,"Tables 6 to 8 ALLL ";#N/A,#N/A,TRUE,"Table 9 to 12 - Balance Sheet"}</definedName>
    <definedName name="wrn.MDA_TABLES._.10Q._.SEPT." hidden="1">{#N/A,#N/A,TRUE,"Sel Fn Data QTD";#N/A,#N/A,TRUE,"Table 1 YTD";#N/A,#N/A,TRUE,"Tables 2 to 4 PL";#N/A,#N/A,TRUE,"Tables 5 to 9 ALLL";#N/A,#N/A,TRUE,"Table 10 to 13 - Balance Sheet"}</definedName>
    <definedName name="wrn.merge." hidden="1">{#N/A,#N/A,FALSE,"IPO";#N/A,#N/A,FALSE,"DCF";#N/A,#N/A,FALSE,"LBO";#N/A,#N/A,FALSE,"MULT_VAL";#N/A,#N/A,FALSE,"Status Quo";#N/A,#N/A,FALSE,"Recap"}</definedName>
    <definedName name="wrn.merge.1" hidden="1">{#N/A,#N/A,FALSE,"IPO";#N/A,#N/A,FALSE,"DCF";#N/A,#N/A,FALSE,"LBO";#N/A,#N/A,FALSE,"MULT_VAL";#N/A,#N/A,FALSE,"Status Quo";#N/A,#N/A,FALSE,"Recap"}</definedName>
    <definedName name="wrn.MergerCon." hidden="1">{"Output",#N/A,FALSE,"Simpson1";"Backup",#N/A,FALSE,"Simpson1"}</definedName>
    <definedName name="wrn.model." hidden="1">{"page1",#N/A,FALSE,"GIRLBO";"page2",#N/A,FALSE,"GIRLBO";"page3",#N/A,FALSE,"GIRLBO";"page4",#N/A,FALSE,"GIRLBO";"page5",#N/A,FALSE,"GIRLBO"}</definedName>
    <definedName name="wrn.models" hidden="1">{#N/A,#N/A,FALSE,"Summary";#N/A,#N/A,FALSE,"Projections";#N/A,#N/A,FALSE,"Mkt Mults";#N/A,#N/A,FALSE,"DCF";#N/A,#N/A,FALSE,"Accr Dil";#N/A,#N/A,FALSE,"PIC LBO";#N/A,#N/A,FALSE,"MULT10_4";#N/A,#N/A,FALSE,"CBI LBO"}</definedName>
    <definedName name="wrn.MONTH_REPORT." hidden="1">{#N/A,#N/A,TRUE,"ALLL";#N/A,#N/A,TRUE,"DEL";#N/A,#N/A,TRUE,"Reserve Analysis";#N/A,#N/A,TRUE,"C_OFF HISTORY";#N/A,#N/A,TRUE,"ALLL_QTR";#N/A,#N/A,TRUE,"HEA_M";#N/A,#N/A,TRUE,"BL_DET";#N/A,#N/A,TRUE,"3YRS+";#N/A,#N/A,TRUE,"CONSTR_DET"}</definedName>
    <definedName name="wrn.MONTH_REPORT_BOD." hidden="1">{#N/A,#N/A,FALSE,"HEA_M";#N/A,#N/A,FALSE,"ALLL";#N/A,#N/A,FALSE,"DEL";#N/A,#N/A,FALSE,"Reserve Analysis";#N/A,#N/A,FALSE,"C_OFF HISTORY";#N/A,#N/A,FALSE,"ALLL_QTR"}</definedName>
    <definedName name="wrn.Month_Report_Mgmt." hidden="1">{#N/A,#N/A,FALSE,"HEA_M";#N/A,#N/A,FALSE,"ALLL";#N/A,#N/A,FALSE,"DEL";#N/A,#N/A,FALSE,"Reserve Analysis";#N/A,#N/A,FALSE,"C_OFF HISTORY";#N/A,#N/A,FALSE,"ALLL_QTR";#N/A,#N/A,FALSE,"RR Review";#N/A,#N/A,FALSE,"MORT. SS 1YRS+";#N/A,#N/A,FALSE,"MORT. DOUBFUL 1YEAR+";#N/A,#N/A,FALSE,"MORT. LOSS 1YEAR+";#N/A,#N/A,FALSE,"Watch List Report";#N/A,#N/A,FALSE,"CONSTR_DET"}</definedName>
    <definedName name="wrn.Monthly." hidden="1">{#N/A,#N/A,TRUE,"Cover";#N/A,#N/A,TRUE,"Contents";#N/A,#N/A,TRUE,"I_S";#N/A,#N/A,TRUE,"Unit Analysis";#N/A,#N/A,TRUE,"Stats";#N/A,#N/A,TRUE,"B_S";#N/A,#N/A,TRUE,"C_F";#N/A,#N/A,TRUE,"SG&amp;A";#N/A,#N/A,TRUE,"S_E";#N/A,#N/A,TRUE,"R&amp;D Costs";#N/A,#N/A,TRUE,"M&amp;A Costs";#N/A,#N/A,TRUE,"Other";#N/A,#N/A,TRUE,"Interest";#N/A,#N/A,TRUE,"GM";#N/A,#N/A,TRUE,"Trckg";#N/A,#N/A,TRUE,"FrstP";#N/A,#N/A,TRUE,"Lumber Inv."}</definedName>
    <definedName name="wrn.Monthly._.MIFA._.Sheets." hidden="1">{"(MEASDATA) BY QUARTER",#N/A,FALSE,"measdata";"(BS) BALANCE SHEET",#N/A,FALSE,"bs";"(BS) CASH FLOW",#N/A,FALSE,"bs";"(INCST) INCOME STATEMENT",#N/A,FALSE,"incst";"(PROGDETAIL) BY MONTH",#N/A,FALSE,"progdetail";"(PROGDETAIL) BY QTR",#N/A,FALSE,"progdetail";"(ORDERS) GOR ORDERS",#N/A,FALSE,"Orders";"(DELIVERIES) UNIT SALES",#N/A,FALSE,"Deliveries";#N/A,#N/A,FALSE,"Risk&amp;OpprTY"}</definedName>
    <definedName name="wrn.Monthly._.MIFA._.Sheets.1" hidden="1">{"(MEASDATA) BY QUARTER",#N/A,FALSE,"measdata";"(BS) BALANCE SHEET",#N/A,FALSE,"bs";"(BS) CASH FLOW",#N/A,FALSE,"bs";"(INCST) INCOME STATEMENT",#N/A,FALSE,"incst";"(PROGDETAIL) BY MONTH",#N/A,FALSE,"progdetail";"(PROGDETAIL) BY QTR",#N/A,FALSE,"progdetail";"(ORDERS) GOR ORDERS",#N/A,FALSE,"Orders";"(DELIVERIES) UNIT SALES",#N/A,FALSE,"Deliveries";#N/A,#N/A,FALSE,"Risk&amp;OpprTY"}</definedName>
    <definedName name="wrn.MONTHLY._.REPORT._.X._.4." hidden="1">{#N/A,#N/A,TRUE,"CHARGES";#N/A,#N/A,TRUE,"MODALITY";#N/A,#N/A,TRUE,"PAYMENTS";#N/A,#N/A,TRUE,"ADJUSTMENTS";#N/A,#N/A,TRUE,"RECEIVABLES";#N/A,#N/A,TRUE,"RECEIVABLES (%)";#N/A,#N/A,TRUE,"CHARGES";#N/A,#N/A,TRUE,"MODALITY";#N/A,#N/A,TRUE,"PAYMENTS";#N/A,#N/A,TRUE,"ADJUSTMENTS";#N/A,#N/A,TRUE,"RECEIVABLES";#N/A,#N/A,TRUE,"RECEIVABLES (%)";#N/A,#N/A,TRUE,"CHARGES";#N/A,#N/A,TRUE,"MODALITY";#N/A,#N/A,TRUE,"PAYMENTS";#N/A,#N/A,TRUE,"ADJUSTMENTS";#N/A,#N/A,TRUE,"RECEIVABLES";#N/A,#N/A,TRUE,"RECEIVABLES (%)";#N/A,#N/A,TRUE,"CHARGES";#N/A,#N/A,TRUE,"MODALITY";#N/A,#N/A,TRUE,"PAYMENTS";#N/A,#N/A,TRUE,"ADJUSTMENTS";#N/A,#N/A,TRUE,"RECEIVABLES";#N/A,#N/A,TRUE,"RECEIVABLES (%)"}</definedName>
    <definedName name="wrn.Morrison." hidden="1">{#N/A,#N/A,FALSE,"Quarts";#N/A,#N/A,FALSE,"Annual";#N/A,#N/A,FALSE,"Balance";#N/A,#N/A,FALSE,"Cash Flow";#N/A,#N/A,FALSE,"Store Openings"}</definedName>
    <definedName name="wrn.Mortgage." hidden="1">{#N/A,#N/A,FALSE,"COVER";#N/A,#N/A,FALSE,"Index";#N/A,#N/A,FALSE,"Non-Earning";#N/A,#N/A,FALSE,"Mortgage_Legal";#N/A,#N/A,FALSE,"Mortgages"}</definedName>
    <definedName name="wrn.newest." hidden="1">{#N/A,#N/A,TRUE,"TS";#N/A,#N/A,TRUE,"Combo";#N/A,#N/A,TRUE,"FAIR";#N/A,#N/A,TRUE,"RBC";#N/A,#N/A,TRUE,"xxxx"}</definedName>
    <definedName name="wrn.NGL._.Exhibits." hidden="1">{#N/A,#N/A,FALSE,"BS";#N/A,#N/A,FALSE,"IS";#N/A,#N/A,FALSE,"ratios";#N/A,#N/A,FALSE,"WACC";#N/A,#N/A,FALSE,"IS DCF Exhibit";#N/A,#N/A,FALSE,"DCF"}</definedName>
    <definedName name="wrn.Nico." hidden="1">{#N/A,#N/A,TRUE,"Cover";#N/A,#N/A,TRUE,"Transaction Summary";#N/A,#N/A,TRUE,"Earnings Impact";#N/A,#N/A,TRUE,"accretion dilution"}</definedName>
    <definedName name="wrn.NOVPRES." hidden="1">{#N/A,#N/A,TRUE,"PAGE 2";#N/A,#N/A,TRUE,"PAGE 3";#N/A,#N/A,TRUE,"PAGE4"}</definedName>
    <definedName name="wrn.NPV." hidden="1">{"npv",#N/A,FALSE,"NPV"}</definedName>
    <definedName name="wrn.ntfinance." hidden="1">{"Rate",#N/A,TRUE,"SUMMARY";"Ratios",#N/A,TRUE,"Ratios";"BUDGETREVENUE",#N/A,TRUE,"Revenue";"TOTALS",#N/A,TRUE,"DETAIL"}</definedName>
    <definedName name="wrn.OOCONLY." hidden="1">{"OOCDOLS",#N/A,FALSE,"G&amp;A_CRPSV";"OOCDOL",#N/A,FALSE,"G&amp;A_FAC"}</definedName>
    <definedName name="wrn.OPERATIONS." hidden="1">{#N/A,#N/A,FALSE,"PL-FS";#N/A,#N/A,FALSE,"PL"}</definedName>
    <definedName name="wrn.OUTLOOKFULLYEAR." hidden="1">{"QTR2",#N/A,FALSE,"OTK6_27";#N/A,#N/A,FALSE,"Q2 Detail";"SIXMTH",#N/A,FALSE,"OTK6_27";"qtr3",#N/A,FALSE,"OTK6_27";#N/A,#N/A,FALSE,"Q3 Detail";"NINEMTH",#N/A,FALSE,"OTK6_27";"qtr4",#N/A,FALSE,"OTK6_27";#N/A,#N/A,FALSE,"Q4 Detail";"YEAR",#N/A,FALSE,"OTK6_27"}</definedName>
    <definedName name="wrn.OUTPUT._from_DBAB" hidden="1">{"DCF","UPSIDE CASE",FALSE,"Sheet1";"DCF","BASE CASE",FALSE,"Sheet1";"DCF","DOWNSIDE CASE",FALSE,"Sheet1"}</definedName>
    <definedName name="wrn.OUTPUT._from_DBAB_1" hidden="1">{"DCF","UPSIDE CASE",FALSE,"Sheet1";"DCF","BASE CASE",FALSE,"Sheet1";"DCF","DOWNSIDE CASE",FALSE,"Sheet1"}</definedName>
    <definedName name="wrn.OUTPUT._from_DBAB_1_1" hidden="1">{"DCF","UPSIDE CASE",FALSE,"Sheet1";"DCF","BASE CASE",FALSE,"Sheet1";"DCF","DOWNSIDE CASE",FALSE,"Sheet1"}</definedName>
    <definedName name="wrn.OUTPUT._from_DBAB_1_1_1" hidden="1">{"DCF","UPSIDE CASE",FALSE,"Sheet1";"DCF","BASE CASE",FALSE,"Sheet1";"DCF","DOWNSIDE CASE",FALSE,"Sheet1"}</definedName>
    <definedName name="wrn.OUTPUT._from_DBAB_1_2" hidden="1">{"DCF","UPSIDE CASE",FALSE,"Sheet1";"DCF","BASE CASE",FALSE,"Sheet1";"DCF","DOWNSIDE CASE",FALSE,"Sheet1"}</definedName>
    <definedName name="wrn.OUTPUT._from_DBAB_2" hidden="1">{"DCF","UPSIDE CASE",FALSE,"Sheet1";"DCF","BASE CASE",FALSE,"Sheet1";"DCF","DOWNSIDE CASE",FALSE,"Sheet1"}</definedName>
    <definedName name="wrn.OUTPUT._from_DBAB_3" hidden="1">{"DCF","UPSIDE CASE",FALSE,"Sheet1";"DCF","BASE CASE",FALSE,"Sheet1";"DCF","DOWNSIDE CASE",FALSE,"Sheet1"}</definedName>
    <definedName name="wrn.OUTPUT._from_DBAB_4" hidden="1">{"DCF","UPSIDE CASE",FALSE,"Sheet1";"DCF","BASE CASE",FALSE,"Sheet1";"DCF","DOWNSIDE CASE",FALSE,"Sheet1"}</definedName>
    <definedName name="wrn.OUTPUT._from_DBAB_5" hidden="1">{"DCF","UPSIDE CASE",FALSE,"Sheet1";"DCF","BASE CASE",FALSE,"Sheet1";"DCF","DOWNSIDE CASE",FALSE,"Sheet1"}</definedName>
    <definedName name="wrn.packer._.1." hidden="1">{#N/A,#N/A,FALSE,"gopher summary";#N/A,#N/A,FALSE,"GOPH-Comp Co. Mult";#N/A,#N/A,FALSE,"GOPH-Acq. Mult ";#N/A,#N/A,FALSE,"gopher dcf";#N/A,#N/A,FALSE,"goph-dividend";#N/A,#N/A,FALSE,"GOPHER WACC";#N/A,#N/A,FALSE,"Contribution";#N/A,#N/A,FALSE,"contr.anal.";#N/A,#N/A,FALSE,"acc_dil";#N/A,#N/A,FALSE,"GOPHER";#N/A,#N/A,FALSE,"pro forma";#N/A,#N/A,FALSE,"PACK-Comp Co. Mult";#N/A,#N/A,FALSE,"packer dcf ";#N/A,#N/A,FALSE,"PACK WACC ";#N/A,#N/A,FALSE,"PACKER";#N/A,#N/A,FALSE,"PurchPriMult"}</definedName>
    <definedName name="wrn.PAGE._.1." hidden="1">{#N/A,#N/A,FALSE,"Job Sched"}</definedName>
    <definedName name="wrn.PAGE._.2." hidden="1">{"PAGE 2",#N/A,FALSE,"WEST_OT"}</definedName>
    <definedName name="wrn.PAGE._.3." hidden="1">{"PAGE 2",#N/A,FALSE,"WEST_OT"}</definedName>
    <definedName name="wrn.Part._.1." hidden="1">{#N/A,#N/A,FALSE,"Title";#N/A,#N/A,FALSE,"Tbl Contents";#N/A,#N/A,FALSE,"Management Summary (1)";#N/A,#N/A,FALSE,"Major Project  (1)";#N/A,#N/A,FALSE,"Qterly Income";#N/A,#N/A,FALSE,"Major Project [2]";#N/A,#N/A,FALSE,"Project PBT chart 4A";#N/A,#N/A,FALSE,"Income Statement";#N/A,#N/A,FALSE,"Variance analysis";#N/A,#N/A,FALSE,"Mntly Income";#N/A,#N/A,FALSE,"Variance analysis";#N/A,#N/A,FALSE,"Cur Mnth Cash";#N/A,#N/A,FALSE,"Current Qtr Cash";#N/A,#N/A,FALSE,"Qtrly Cashflow";#N/A,#N/A,FALSE,"Mnthly Cashflow";#N/A,#N/A,FALSE,"Accts. Rec.";#N/A,#N/A,FALSE,"Headcnt Det";#N/A,#N/A,FALSE,"Gross Headcount";#N/A,#N/A,FALSE,"Management Summary [2]";#N/A,#N/A,FALSE,"Major Project [2]";#N/A,#N/A,FALSE,"Variance analysis"}</definedName>
    <definedName name="wrn.Part._.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wrn.Part._.2.1"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wrn.Part._.2.123"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wrn.Part._.2.1234"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wrn.Part._.2.12345"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wrn.Part._.2.4"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wrn.Part._.2.4.123"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wrn.Part._.2.41234"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wrn.Part._2.1.1234"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wrn.PARTNERSHIP." hidden="1">{#N/A,#N/A,FALSE,"Ptnr Cash Flow";#N/A,#N/A,FALSE,"Pship Summary";#N/A,#N/A,FALSE,"Pship Proforma";#N/A,#N/A,FALSE,"Tx"}</definedName>
    <definedName name="wrn.PC._.Workloads." hidden="1">{"Workloads",#N/A,TRUE,"PC"}</definedName>
    <definedName name="wrn.PDS." hidden="1">{"PDS",#N/A,FALSE,"G&amp;A_TOT"}</definedName>
    <definedName name="wrn.Period._.1._.Financial._.Statements." hidden="1">{"Period 1 Income Statements",#N/A,FALSE,"Income Statement";"Period 1 Balance Sheets",#N/A,FALSE,"Balance Sheet";"Period 1 Cashflow Statements",#N/A,FALSE,"Cashflow Statement";"Period 1 Financial Ratios",#N/A,FALSE,"Financial Ratios"}</definedName>
    <definedName name="wrn.Period._.10._.Financial._.Statements." hidden="1">{"Period 10 Income Statements",#N/A,FALSE,"Income Statement";"Period 10 Balance Sheets",#N/A,FALSE,"Balance Sheet";"Period 10 Cashflow Statements",#N/A,FALSE,"Cashflow Statement";"Period 10 Financial Ratios",#N/A,FALSE,"Financial Ratios"}</definedName>
    <definedName name="wrn.Period._.11._.Financial._.Statements." hidden="1">{"Period 11 Income Statements",#N/A,FALSE,"Income Statement";"Period 11 Balance Sheets",#N/A,FALSE,"Balance Sheet";"Period 11 Cashflow Statements",#N/A,FALSE,"Cashflow Statement";"Period 11 Financial Ratios",#N/A,FALSE,"Financial Ratios"}</definedName>
    <definedName name="wrn.Period._.12._.Financial._.Statements." hidden="1">{"Period 12 Income Statements",#N/A,FALSE,"Income Statement";"Period 12 Balance Sheets",#N/A,FALSE,"Balance Sheet";"Period 12 Cashflow Statements",#N/A,FALSE,"Cashflow Statement";"Period 12 Financial Ratios",#N/A,FALSE,"Financial Ratios"}</definedName>
    <definedName name="wrn.Period._.2._.Financial._.Statements." hidden="1">{"Period 2 Income Statements",#N/A,FALSE,"Income Statement";"Period 2 Balance Sheets",#N/A,FALSE,"Balance Sheet";"Period 2 Cashflow Statements",#N/A,FALSE,"Cashflow Statement";"Period 2 Financial Ratios",#N/A,FALSE,"Financial Ratios"}</definedName>
    <definedName name="wrn.Period._.3._.Financial._.Statements." hidden="1">{"Period 3 Income Statements",#N/A,FALSE,"Income Statement";"Period 3 Balance Sheets",#N/A,FALSE,"Balance Sheet";"Period 3 Cashflow Statements",#N/A,FALSE,"Cashflow Statement";"Period 3 Financial Ratios",#N/A,FALSE,"Financial Ratios"}</definedName>
    <definedName name="wrn.Period._.4._.Financial._.Statements." hidden="1">{"Period 4 Income Statements",#N/A,FALSE,"Income Statement";"Period 4 Balance Sheets",#N/A,FALSE,"Balance Sheet";"Period 4 Cashflow Statements",#N/A,FALSE,"Cashflow Statement";"Period 4 Financial Ratios",#N/A,FALSE,"Financial Ratios"}</definedName>
    <definedName name="wrn.Period._.5._.Financial._.Statements." hidden="1">{"Period 5 Income Statements",#N/A,FALSE,"Income Statement";"Period 5 Balance Sheets",#N/A,FALSE,"Balance Sheet";"Period 5 Cashflow Statements",#N/A,FALSE,"Cashflow Statement";"Period 5 Financial Ratios",#N/A,FALSE,"Financial Ratios"}</definedName>
    <definedName name="wrn.Period._.6._.Financial._.Statements." hidden="1">{"Period 6 Income Statements",#N/A,FALSE,"Income Statement";"Period 6 Balance Sheets",#N/A,FALSE,"Balance Sheet";"Period 6 Cashflow Statements",#N/A,FALSE,"Cashflow Statement";"Period 6 Financial Ratios",#N/A,FALSE,"Financial Ratios"}</definedName>
    <definedName name="wrn.Period._.7._.Financial._.Statements." hidden="1">{"Period 7 Income Statements",#N/A,FALSE,"Income Statement";"Period 7 Balance Sheets",#N/A,FALSE,"Balance Sheet";"Period 7 Cashflow Statements",#N/A,FALSE,"Cashflow Statement";"Period 7 Financial Ratios",#N/A,FALSE,"Financial Ratios";"Period 7 New Cash Flow",#N/A,FALSE,"New Cashflow Statement"}</definedName>
    <definedName name="wrn.Period._.8._.Financial._.Statements." hidden="1">{"Period 8 Income Statements",#N/A,FALSE,"Income Statement";"Period 8 Balance Sheets",#N/A,FALSE,"Balance Sheet";"Period 8 Cashflow Statements",#N/A,FALSE,"Cashflow Statement";"Period 8 Financial Ratios",#N/A,FALSE,"Financial Ratios"}</definedName>
    <definedName name="wrn.Period._.9._.Financial._.Statements." hidden="1">{"Period 9 Income Statements",#N/A,FALSE,"Income Statement";"Period 9 Balance Sheets",#N/A,FALSE,"Balance Sheet";"Period 9 Cashflow Statements",#N/A,FALSE,"Cashflow Statement";"Period 9 Financial Ratios",#N/A,FALSE,"Financial Ratios"}</definedName>
    <definedName name="wrn.Petro._.Exhibits." hidden="1">{#N/A,#N/A,FALSE,"BS";#N/A,#N/A,FALSE,"IS";#N/A,#N/A,FALSE,"ratios";#N/A,#N/A,FALSE,"WACC";#N/A,#N/A,FALSE,"IS DCF Exhibit";#N/A,#N/A,FALSE,"DCF"}</definedName>
    <definedName name="wrn.Phase._.in." hidden="1">{"Phase in summary",#N/A,FALSE,"P&amp;L Phased"}</definedName>
    <definedName name="wrn.PL._.Detail." hidden="1">{#N/A,#N/A,FALSE,"P&amp;L Detail";#N/A,#N/A,FALSE,"P&amp;L Detail";#N/A,#N/A,FALSE,"P&amp;L Detail"}</definedName>
    <definedName name="wrn.Plan._.Sheets." hidden="1">{#N/A,#N/A,TRUE,"95 Consolidated Forecast";#N/A,#N/A,TRUE,"95 Consolidated Frcst per Gal";#N/A,#N/A,TRUE,"96 Consolidated Plan";#N/A,#N/A,TRUE,"96 Consolidated per Gallon"}</definedName>
    <definedName name="wrn.Portrait._.letter._.is." hidden="1">{"portrait letter is",#N/A,FALSE,"Model"}</definedName>
    <definedName name="wrn.PRES_OUT." hidden="1">{"page1",#N/A,FALSE,"PRESENTATION";"page2",#N/A,FALSE,"PRESENTATION";#N/A,#N/A,FALSE,"Valuation Summary"}</definedName>
    <definedName name="wrn.PRES_OUT2" hidden="1">{"page1",#N/A,FALSE,"PRESENTATION";"page2",#N/A,FALSE,"PRESENTATION";#N/A,#N/A,FALSE,"Valuation Summary"}</definedName>
    <definedName name="wrn.Pres_OUT3" hidden="1">{"page1",#N/A,FALSE,"PRESENTATION";"page2",#N/A,FALSE,"PRESENTATION";#N/A,#N/A,FALSE,"Valuation Summary"}</definedName>
    <definedName name="wrn.PRES_OUT4" hidden="1">{"page1",#N/A,FALSE,"PRESENTATION";"page2",#N/A,FALSE,"PRESENTATION";#N/A,#N/A,FALSE,"Valuation Summary"}</definedName>
    <definedName name="wrn.PRES_OUT5" hidden="1">{"page1",#N/A,FALSE,"PRESENTATION";"page2",#N/A,FALSE,"PRESENTATION";#N/A,#N/A,FALSE,"Valuation Summary"}</definedName>
    <definedName name="wrn.PRES_OUT6" hidden="1">{"page1",#N/A,FALSE,"PRESENTATION";"page2",#N/A,FALSE,"PRESENTATION";#N/A,#N/A,FALSE,"Valuation Summary"}</definedName>
    <definedName name="wrn.PRES_OUT8" hidden="1">{"page1",#N/A,FALSE,"PRESENTATION";"page2",#N/A,FALSE,"PRESENTATION";#N/A,#N/A,FALSE,"Valuation Summary"}</definedName>
    <definedName name="wrn.print." hidden="1">{"page1",#N/A,FALSE,"PROFORMA";"page2",#N/A,FALSE,"PROFORMA";"page3",#N/A,FALSE,"PROFORMA";"page4",#N/A,FALSE,"PROFORMA";"page5",#N/A,FALSE,"PROFORMA";"page6",#N/A,FALSE,"PROFORMA";"page7",#N/A,FALSE,"PROFORMA";"page8",#N/A,FALSE,"PROFORMA"}</definedName>
    <definedName name="wrn.Print._.4." hidden="1">{"Outflow 1",#N/A,FALSE,"Outflows-Inflows";"Outflow 2",#N/A,FALSE,"Outflows-Inflows";"Inflow 1",#N/A,FALSE,"Outflows-Inflows";"Inflow 2",#N/A,FALSE,"Outflows-Inflows"}</definedName>
    <definedName name="wrn.Print._.6." hidden="1">{"print 1.6",#N/A,FALSE,"Sheet1";"print 2.6",#N/A,FALSE,"Sheet1";"print 3.6",#N/A,FALSE,"Sheet1";"print 4.6",#N/A,FALSE,"Sheet1";"print 5.6",#N/A,FALSE,"Sheet1";"print 6.6",#N/A,FALSE,"Sheet1"}</definedName>
    <definedName name="wrn.Print._.All." hidden="1">{"Title",#N/A,FALSE,"TITLE";"Index",#N/A,FALSE,"INDEX";"SUM",#N/A,FALSE,"SUM";"Major Room",#N/A,FALSE,"MROOM";"DraftComp",#N/A,FALSE,"DraftComp";"PA",#N/A,FALSE,"PA";"PC",#N/A,FALSE,"PC";"DT",#N/A,FALSE,"DT";"BS",#N/A,FALSE,"BS"}</definedName>
    <definedName name="wrn.Print._.All._.Worksheets." hidden="1">{#N/A,#N/A,FALSE,"Capitaliztion Matrix";#N/A,#N/A,FALSE,"4YR P&amp;L";#N/A,#N/A,FALSE,"Program Contributions";#N/A,#N/A,FALSE,"P&amp;L Trans YR 2";#N/A,#N/A,FALSE,"Rev &amp; EBITDA YR2";#N/A,#N/A,FALSE,"P&amp;L Trans YR 1";#N/A,#N/A,FALSE,"Rev &amp; EBITDA YR1"}</definedName>
    <definedName name="wrn.Print._.Disk." hidden="1">{#N/A,#N/A,FALSE,"Intro";#N/A,#N/A,FALSE,"General Assumptions";#N/A,#N/A,FALSE,"Specific Assumptions";#N/A,#N/A,FALSE,"Value Growth";#N/A,#N/A,FALSE,"Dividend Yield";#N/A,#N/A,FALSE,"C Corporation Equivalent Yield";#N/A,#N/A,FALSE,"Dividend Growth";#N/A,#N/A,FALSE,"Holding Period";#N/A,#N/A,FALSE,"Required Return";#N/A,#N/A,FALSE,"Analysis of Prospective Returns";#N/A,#N/A,FALSE,"Multiple Scenario Analysis";#N/A,#N/A,FALSE,"Base QMDM";#N/A,#N/A,FALSE,"Tables";#N/A,#N/A,FALSE,"Special";#N/A,#N/A,FALSE,"Chart Data";#N/A,#N/A,FALSE,"QMDM-Analysis";#N/A,#N/A,FALSE,"QMDM-Components";#N/A,#N/A,FALSE,"Multi-Scenario QMDM";#N/A,#N/A,FALSE,"Scenario #1";#N/A,#N/A,FALSE,"Scenario #2"}</definedName>
    <definedName name="wrn.print._.graphs." hidden="1">{"cap_structure",#N/A,FALSE,"Graph-Mkt Cap";"price",#N/A,FALSE,"Graph-Price";"ebit",#N/A,FALSE,"Graph-EBITDA";"ebitda",#N/A,FALSE,"Graph-EBITDA"}</definedName>
    <definedName name="wrn.print._.raw._.data._.entry." hidden="1">{"inputs raw data",#N/A,TRUE,"INPUT"}</definedName>
    <definedName name="wrn.print._.standalone." hidden="1">{"standalone1",#N/A,FALSE,"DCFBase";"standalone2",#N/A,FALSE,"DCFBase"}</definedName>
    <definedName name="wrn.print._.summary._.sheets." hidden="1">{"summary1",#N/A,TRUE,"Comps";"summary2",#N/A,TRUE,"Comps";"summary3",#N/A,TRUE,"Comps"}</definedName>
    <definedName name="wrn.PRINT2." hidden="1">{"PAGE1",#N/A,FALSE,"ADJMODL";"PAGE2",#N/A,FALSE,"ADJMODL";"PAGE3",#N/A,FALSE,"ADJMODL";"PAGE4",#N/A,FALSE,"ADJMODL";"PAGE5",#N/A,FALSE,"ADJMODL";"PAGE6",#N/A,FALSE,"ADJMODL";"PAGE7",#N/A,FALSE,"ADJMODL";"PAGE8",#N/A,FALSE,"ADJMODL"}</definedName>
    <definedName name="wrn.print3." hidden="1">{"PAGE1",#N/A,FALSE,"ADJMODL";"PAGE2",#N/A,FALSE,"ADJMODL";"PAGE3",#N/A,FALSE,"ADJMODL";"PAGE4",#N/A,FALSE,"ADJMODL";"PAGE5",#N/A,FALSE,"ADJMODL";"PAGE6",#N/A,FALSE,"ADJMODL";"PAGE7",#N/A,FALSE,"ADJMODL";"PAGE8",#N/A,FALSE,"ADJMODL"}</definedName>
    <definedName name="wrn.printac." hidden="1">{#N/A,#N/A,FALSE,"Op-BS";#N/A,#N/A,FALSE,"Assum";#N/A,#N/A,FALSE,"IS";#N/A,#N/A,FALSE,"Syn+Elim";#N/A,#N/A,FALSE,"BSCF";#N/A,#N/A,FALSE,"Blue_IS";#N/A,#N/A,FALSE,"Blue_BSCF";#N/A,#N/A,FALSE,"Ratings"}</definedName>
    <definedName name="wrn.PROFIT_LOSS." hidden="1">{"רווה_מסכם",#N/A,FALSE,"p&amp;l";"באור_תפעול",#N/A,FALSE,"operation";"באור_מופ",#N/A,FALSE,"R&amp;D";"באור_שיווק",#N/A,FALSE,"M&amp;S";"באור_הנהלה",#N/A,FALSE,"g&amp;a"}</definedName>
    <definedName name="wrn.Pulp." hidden="1">{"Pulp Production",#N/A,FALSE,"Pulp";"Pulp Earnings",#N/A,FALSE,"Pulp"}</definedName>
    <definedName name="wrn.Pulp.1" hidden="1">{"Pulp Production",#N/A,FALSE,"Pulp";"Pulp Earnings",#N/A,FALSE,"Pulp"}</definedName>
    <definedName name="wrn.Pulp.2" hidden="1">{"Pulp Production",#N/A,FALSE,"Pulp";"Pulp Earnings",#N/A,FALSE,"Pulp"}</definedName>
    <definedName name="wrn.Pulp.3" hidden="1">{"Pulp Production",#N/A,FALSE,"Pulp";"Pulp Earnings",#N/A,FALSE,"Pulp"}</definedName>
    <definedName name="wrn.Pump." hidden="1">{#N/A,#N/A,FALSE,"Assump";#N/A,#N/A,FALSE,"Income";#N/A,#N/A,FALSE,"Balance";#N/A,#N/A,FALSE,"DCF Pump";#N/A,#N/A,FALSE,"Trans Assump";#N/A,#N/A,FALSE,"Combined Income";#N/A,#N/A,FALSE,"Combined Balance"}</definedName>
    <definedName name="wrn.Q3._.Prof._.Serv._.Summary." hidden="1">{"Professional Service Summary",#N/A,FALSE,"Q3 Prof Serv"}</definedName>
    <definedName name="wrn.Q3._.Professional._.service._.detail." hidden="1">{"Professional Service Detail",#N/A,FALSE,"Q3 Prof Serv"}</definedName>
    <definedName name="wrn.QD." hidden="1">{#N/A,#N/A,FALSE,"Sheet1";#N/A,#N/A,FALSE,"Sheet2";#N/A,#N/A,FALSE,"Sheet3";#N/A,#N/A,FALSE,"Sheet4"}</definedName>
    <definedName name="wrn.Quarterly._.Income._.Statement." hidden="1">{"Quarterly Income Statement",#N/A,FALSE,"P&amp;L Detail"}</definedName>
    <definedName name="wrn.Quarterly._.MIFA._.Sheets." hidden="1">{"(MEASDATA) BY QUARTER",#N/A,FALSE,"measdata";"(SEGMENTDETAILS) DATA",#N/A,FALSE,"segmentdetails";"(SEGMENTDETAILS) EXPLANATIONS",#N/A,FALSE,"segmentdetails";"(BS) BALANCE SHEET",#N/A,FALSE,"bs";"(BS) CASH FLOW",#N/A,FALSE,"bs";"(INCST) INCOME STATEMENT",#N/A,FALSE,"incst";"(PROGDETAIL) BY MONTH",#N/A,FALSE,"progdetail";"(PROGDETAIL) BY QTR",#N/A,FALSE,"progdetail";"(ORDERS) GOR ORDERS",#N/A,FALSE,"Orders";"(DELIVERIES) UNIT SALES",#N/A,FALSE,"Deliveries";#N/A,#N/A,FALSE,"QTRComments";#N/A,#N/A,FALSE,"Risk&amp;OpprQtr";#N/A,#N/A,FALSE,"Risk&amp;OpprTY";#N/A,#N/A,FALSE,"divbklgsales"}</definedName>
    <definedName name="wrn.Quarterly._.MIFA._.Sheets.1" hidden="1">{"(MEASDATA) BY QUARTER",#N/A,FALSE,"measdata";"(SEGMENTDETAILS) DATA",#N/A,FALSE,"segmentdetails";"(SEGMENTDETAILS) EXPLANATIONS",#N/A,FALSE,"segmentdetails";"(BS) BALANCE SHEET",#N/A,FALSE,"bs";"(BS) CASH FLOW",#N/A,FALSE,"bs";"(INCST) INCOME STATEMENT",#N/A,FALSE,"incst";"(PROGDETAIL) BY MONTH",#N/A,FALSE,"progdetail";"(PROGDETAIL) BY QTR",#N/A,FALSE,"progdetail";"(ORDERS) GOR ORDERS",#N/A,FALSE,"Orders";"(DELIVERIES) UNIT SALES",#N/A,FALSE,"Deliveries";#N/A,#N/A,FALSE,"QTRComments";#N/A,#N/A,FALSE,"Risk&amp;OpprQtr";#N/A,#N/A,FALSE,"Risk&amp;OpprTY";#N/A,#N/A,FALSE,"divbklgsales"}</definedName>
    <definedName name="wrn.Recovery." hidden="1">{#N/A,#N/A,FALSE,"COVER";#N/A,#N/A,FALSE,"Index";#N/A,#N/A,FALSE,"Summ_Products_Rec.97-98";#N/A,#N/A,FALSE,"QTR_Comp.";#N/A,#N/A,FALSE,"Summ_Detail_Rec.97-98";#N/A,#N/A,FALSE,"Summ_Agencies_Rec.97-98"}</definedName>
    <definedName name="wrn.Region_25." hidden="1">{#N/A,#N/A,FALSE,"0026-25";#N/A,#N/A,FALSE,"0244-25";#N/A,#N/A,FALSE,"0249-25";#N/A,#N/A,FALSE,"0353-25";#N/A,#N/A,FALSE,"0491-25";#N/A,#N/A,FALSE,"0492-25";#N/A,#N/A,FALSE,"0988-25";#N/A,#N/A,FALSE,"1454-25";#N/A,#N/A,FALSE,"1460-25";#N/A,#N/A,FALSE,"1564-25"}</definedName>
    <definedName name="wrn.RELEVANTSHEETS." hidden="1">{#N/A,#N/A,FALSE,"AD_Purch";#N/A,#N/A,FALSE,"Projections";#N/A,#N/A,FALSE,"DCF";#N/A,#N/A,FALSE,"Mkt Val"}</definedName>
    <definedName name="wrn.rep1." hidden="1">{"add",#N/A,FALSE,"code"}</definedName>
    <definedName name="wrn.report." hidden="1">{#N/A,#N/A,FALSE,"ValSum";#N/A,#N/A,FALSE,"Market Multiple";#N/A,#N/A,FALSE,"Multiple Analysis";#N/A,#N/A,FALSE,"Representative Levels";#N/A,#N/A,FALSE,"SCF - BS";#N/A,#N/A,FALSE,"SCF - IS";#N/A,#N/A,FALSE,"SCF - CFA";#N/A,#N/A,FALSE,"Market Info1";#N/A,#N/A,FALSE,"Market Info2";#N/A,#N/A,FALSE,"Operating Data";#N/A,#N/A,FALSE,"Balance Sheet Ratios";#N/A,#N/A,FALSE,"Financial";#N/A,#N/A,FALSE,"Trend";#N/A,#N/A,FALSE,"Rankings"}</definedName>
    <definedName name="wrn.Report._.2." hidden="1">{#N/A,#N/A,TRUE,"Pivots-Employee";#N/A,"Scenerio2",TRUE,"Assumptions Summary"}</definedName>
    <definedName name="wrn.Report._.and._.Details." hidden="1">{"Report",#N/A,TRUE,"2003";"Details",#N/A,TRUE,"2003"}</definedName>
    <definedName name="wrn.Report1." hidden="1">{#N/A,#N/A,FALSE,"July 95";#N/A,#N/A,FALSE,"Aug 95";#N/A,#N/A,FALSE,"Sep 95";#N/A,#N/A,FALSE,"October 95";#N/A,#N/A,FALSE,"November 95";#N/A,#N/A,FALSE,"December 95";#N/A,#N/A,FALSE,"February 96";#N/A,#N/A,FALSE,"March 96"}</definedName>
    <definedName name="wrn.reports." hidden="1">{"summary",#N/A,FALSE,"3 yr average";"comps",#N/A,FALSE,"3 yr average"}</definedName>
    <definedName name="wrn.Rev._.1._.Yr._.by._.SBU." hidden="1">{"REV 1 YR LIT",#N/A,FALSE,"Rev 1 yr";"REV 1 YR COMM SERV",#N/A,FALSE,"Rev 1 yr";"REV 1 YR HC",#N/A,FALSE,"Rev 1 yr";"REV 1 YR INVEST SERV",#N/A,FALSE,"Rev 1 yr"}</definedName>
    <definedName name="wrn.revenue._.historical." hidden="1">{"rev_summary2",#N/A,FALSE,"historical min us";"rev_summary1",#N/A,FALSE,"historical min us";"rev_perMinuteSummary",#N/A,FALSE,"hist rev per minute summary";"rev_worldwide_rev",#N/A,FALSE,"historical min us";"rev_worldwide_minutes",#N/A,FALSE,"historical min us";"rev_rev_ROW",#N/A,FALSE,"historical min us";"rev_other",#N/A,FALSE,"historical min us"}</definedName>
    <definedName name="wrn.Revenue._.Summary._.with._.Details." hidden="1">{"Revenue Budget Summary",#N/A,FALSE,"Suggested";"Detail Revenue Budget - 2003",#N/A,FALSE,"Suggested";"Detail Revenue Budget - 2004",#N/A,FALSE,"Suggested"}</definedName>
    <definedName name="wrn.ReviewPack." hidden="1">{#N/A,#N/A,FALSE,"PCS";#N/A,#N/A,FALSE,"Market Info1";#N/A,#N/A,FALSE,"Market Info2";#N/A,#N/A,FALSE,"Operating Data";#N/A,#N/A,FALSE,"Balance Sheet Ratios";#N/A,#N/A,FALSE,"Financial";#N/A,#N/A,FALSE,"Trend";#N/A,#N/A,FALSE,"Rankings";#N/A,#N/A,FALSE,"Wage Analysis";#N/A,#N/A,FALSE,"SCF - BS";#N/A,#N/A,FALSE,"SCF - IS";#N/A,#N/A,FALSE,"SCF - CFA";#N/A,#N/A,FALSE,"Volatility";#N/A,#N/A,FALSE,"Option Analysis";#N/A,#N/A,FALSE,"Representative Levels";#N/A,#N/A,FALSE,"ValSum";#N/A,#N/A,FALSE,"Market Multiple";#N/A,#N/A,FALSE,"Multiple Analysis";#N/A,#N/A,FALSE,"Market Changes"}</definedName>
    <definedName name="wrn.ReviewPackBrief." hidden="1">{#N/A,#N/A,FALSE,"Market Info1";#N/A,#N/A,FALSE,"Market Info2";#N/A,#N/A,FALSE,"PCS";#N/A,#N/A,FALSE,"Operating Data";#N/A,#N/A,FALSE,"Balance Sheet Ratios";#N/A,#N/A,FALSE,"Financial";#N/A,#N/A,FALSE,"Trend";#N/A,#N/A,FALSE,"Rankings";#N/A,#N/A,FALSE,"Market Changes";#N/A,#N/A,FALSE,"Other Analysis"}</definedName>
    <definedName name="wrn.rollup" hidden="1">{#N/A,#N/A,FALSE,"Summary"}</definedName>
    <definedName name="wrn.SALARY." hidden="1">{#N/A,#N/A,FALSE,"CURRENT";#N/A,#N/A,FALSE,"YEAR-TO-DATE"}</definedName>
    <definedName name="wrn.sales." hidden="1">{"sales",#N/A,FALSE,"Sales";"sales existing",#N/A,FALSE,"Sales";"sales rd1",#N/A,FALSE,"Sales";"sales rd2",#N/A,FALSE,"Sales"}</definedName>
    <definedName name="wrn.sales._from_DBAB" hidden="1">{"sales",#N/A,FALSE,"Sales";"sales existing",#N/A,FALSE,"Sales";"sales rd1",#N/A,FALSE,"Sales";"sales rd2",#N/A,FALSE,"Sales"}</definedName>
    <definedName name="wrn.sales._from_DBAB_1" hidden="1">{"sales",#N/A,FALSE,"Sales";"sales existing",#N/A,FALSE,"Sales";"sales rd1",#N/A,FALSE,"Sales";"sales rd2",#N/A,FALSE,"Sales"}</definedName>
    <definedName name="wrn.sales._from_DBAB_1_1" hidden="1">{"sales",#N/A,FALSE,"Sales";"sales existing",#N/A,FALSE,"Sales";"sales rd1",#N/A,FALSE,"Sales";"sales rd2",#N/A,FALSE,"Sales"}</definedName>
    <definedName name="wrn.sales._from_DBAB_1_1_1" hidden="1">{"sales",#N/A,FALSE,"Sales";"sales existing",#N/A,FALSE,"Sales";"sales rd1",#N/A,FALSE,"Sales";"sales rd2",#N/A,FALSE,"Sales"}</definedName>
    <definedName name="wrn.sales._from_DBAB_1_2" hidden="1">{"sales",#N/A,FALSE,"Sales";"sales existing",#N/A,FALSE,"Sales";"sales rd1",#N/A,FALSE,"Sales";"sales rd2",#N/A,FALSE,"Sales"}</definedName>
    <definedName name="wrn.sales._from_DBAB_2" hidden="1">{"sales",#N/A,FALSE,"Sales";"sales existing",#N/A,FALSE,"Sales";"sales rd1",#N/A,FALSE,"Sales";"sales rd2",#N/A,FALSE,"Sales"}</definedName>
    <definedName name="wrn.sales._from_DBAB_3" hidden="1">{"sales",#N/A,FALSE,"Sales";"sales existing",#N/A,FALSE,"Sales";"sales rd1",#N/A,FALSE,"Sales";"sales rd2",#N/A,FALSE,"Sales"}</definedName>
    <definedName name="wrn.sales._from_DBAB_4" hidden="1">{"sales",#N/A,FALSE,"Sales";"sales existing",#N/A,FALSE,"Sales";"sales rd1",#N/A,FALSE,"Sales";"sales rd2",#N/A,FALSE,"Sales"}</definedName>
    <definedName name="wrn.sales._from_DBAB_5" hidden="1">{"sales",#N/A,FALSE,"Sales";"sales existing",#N/A,FALSE,"Sales";"sales rd1",#N/A,FALSE,"Sales";"sales rd2",#N/A,FALSE,"Sales"}</definedName>
    <definedName name="wrn.SalesMarginPages." hidden="1">{"(MEASDATA) BY QUARTER",#N/A,FALSE,"measdata";"(PROGDETAIL) BY MONTH",#N/A,FALSE,"progdetail";"(PROGDETAIL) BY QTR",#N/A,FALSE,"progdetail";"(ORDERS) GOR ORDERS",#N/A,FALSE,"Orders";"(DELIVERIES) UNIT SALES",#N/A,FALSE,"Deliveries";"(SEGMENTDETAILS) DATA",#N/A,FALSE,"QTRComments"}</definedName>
    <definedName name="wrn.SalesMarginPages.1" hidden="1">{"(MEASDATA) BY QUARTER",#N/A,FALSE,"measdata";"(PROGDETAIL) BY MONTH",#N/A,FALSE,"progdetail";"(PROGDETAIL) BY QTR",#N/A,FALSE,"progdetail";"(ORDERS) GOR ORDERS",#N/A,FALSE,"Orders";"(DELIVERIES) UNIT SALES",#N/A,FALSE,"Deliveries";"(SEGMENTDETAILS) DATA",#N/A,FALSE,"QTRComments"}</definedName>
    <definedName name="wrn.SBEI." hidden="1">{#N/A,#N/A,TRUE,"Table1";#N/A,#N/A,TRUE,"Table2";#N/A,#N/A,TRUE,"Table3";#N/A,#N/A,TRUE,"Table4";#N/A,#N/A,TRUE,"Table5";#N/A,#N/A,TRUE,"Table6";#N/A,#N/A,TRUE,"Table7";#N/A,#N/A,TRUE,"Table8";#N/A,#N/A,TRUE,"Table9";#N/A,#N/A,TRUE,"Table10";#N/A,#N/A,TRUE,"Table11";#N/A,#N/A,TRUE,"Table12";#N/A,#N/A,TRUE,"Table13";#N/A,#N/A,TRUE,"Table14"}</definedName>
    <definedName name="wrn.Sister._.LLC._.Exhibits." hidden="1">{#N/A,#N/A,FALSE,"BS";#N/A,#N/A,FALSE,"IS";#N/A,#N/A,FALSE,"Discount Rate";#N/A,#N/A,FALSE,"Proj. IS";#N/A,#N/A,FALSE,"DCF"}</definedName>
    <definedName name="wrn.SKSCS1." hidden="1">{#N/A,#N/A,FALSE,"Antony Financials";#N/A,#N/A,FALSE,"Cowboy Financials";#N/A,#N/A,FALSE,"Combined";#N/A,#N/A,FALSE,"Valuematrix";#N/A,#N/A,FALSE,"DCFAntony";#N/A,#N/A,FALSE,"DCFCowboy";#N/A,#N/A,FALSE,"DCFCombined"}</definedName>
    <definedName name="wrn.sort." hidden="1">{"sort",#N/A,FALSE,"Sheet1"}</definedName>
    <definedName name="wrn.SPD._.Exhibits." hidden="1">{#N/A,#N/A,FALSE,"Table of Contents";#N/A,#N/A,FALSE,"Allocation";#N/A,#N/A,FALSE,"IS";#N/A,#N/A,FALSE,"BS";#N/A,#N/A,FALSE,"Customer Contracts";#N/A,#N/A,FALSE,"Customer Relat.";#N/A,#N/A,FALSE,"NCA-Wente";#N/A,#N/A,FALSE,"Know-How-Lent.";#N/A,#N/A,FALSE,"BEV";#N/A,#N/A,FALSE,"WACC";#N/A,#N/A,FALSE,"ContribAssets";#N/A,#N/A,FALSE,"COC Recon"}</definedName>
    <definedName name="wrn.Spec." hidden="1">{#N/A,#N/A,FALSE,"Sheet1"}</definedName>
    <definedName name="wrn.Staffing." hidden="1">{#N/A,#N/A,FALSE,"Assessment";#N/A,#N/A,FALSE,"Staffing";#N/A,#N/A,FALSE,"Hires";#N/A,#N/A,FALSE,"Assumptions"}</definedName>
    <definedName name="wrn.Staffing1" hidden="1">{#N/A,#N/A,FALSE,"Assessment";#N/A,#N/A,FALSE,"Staffing";#N/A,#N/A,FALSE,"Hires";#N/A,#N/A,FALSE,"Assumptions"}</definedName>
    <definedName name="wrn.Standard._.Reports." hidden="1">{#N/A,#N/A,FALSE,"Quarterly P&amp;L Overview";#N/A,#N/A,FALSE,"Industry or Geography P&amp;L Split";#N/A,#N/A,FALSE,"P&amp;L Quarter Trends";#N/A,#N/A,FALSE,"Risk Analysis (Exposure Report)";#N/A,#N/A,FALSE,"SVS Generated Report";#N/A,#N/A,FALSE,"P&amp;L Outlook Expense Detail";#N/A,#N/A,FALSE,"Common Size P&amp;L";#N/A,#N/A,FALSE,"Ratios";#N/A,#N/A,FALSE,"Compensation Pool Results";#N/A,#N/A,FALSE,"Balance Sheet";#N/A,#N/A,FALSE,"Common Size Balance Sheet";#N/A,#N/A,FALSE,"Contract Review";#N/A,#N/A,FALSE,"BALANCED SCORECARD"}</definedName>
    <definedName name="wrn.Statistics." hidden="1">{"Std Poor",#N/A,FALSE,"S&amp;P";"Sum Stats",#N/A,FALSE,"Stats"}</definedName>
    <definedName name="wrn.Subject._.Preliminary." hidden="1">{#N/A,#N/A,FALSE,"PL";"no values",#N/A,FALSE,"value";#N/A,#N/A,FALSE,"PL%";#N/A,#N/A,FALSE,"R";#N/A,#N/A,FALSE,"MD";#N/A,#N/A,FALSE,"OpEx";#N/A,#N/A,FALSE,"CapEx";#N/A,#N/A,FALSE,"Stats"}</definedName>
    <definedName name="wrn.Summaries." hidden="1">{"Revenue Budget Summary",#N/A,FALSE,"Suggested";"Sales Force Model",#N/A,FALSE,"Suggested"}</definedName>
    <definedName name="wrn.Summary." hidden="1">{#N/A,#N/A,FALSE,"Summary"}</definedName>
    <definedName name="wrn.Summary2" hidden="1">{#N/A,#N/A,FALSE,"Summary"}</definedName>
    <definedName name="wrn.Summary3" hidden="1">{#N/A,#N/A,FALSE,"Summary"}</definedName>
    <definedName name="wrn.summaryANDbackup." hidden="1">{#N/A,#N/A,FALSE,"Prem_Sum";#N/A,#N/A,FALSE,"Prem"}</definedName>
    <definedName name="wrn.SummaryPgs." hidden="1">{#N/A,#N/A,FALSE,"CreditStat";#N/A,#N/A,FALSE,"SPbrkup";#N/A,#N/A,FALSE,"MerSPsyn";#N/A,#N/A,FALSE,"MerSPwKCsyn";#N/A,#N/A,FALSE,"MerSPwKCsyn (2)";#N/A,#N/A,FALSE,"CreditStat (2)"}</definedName>
    <definedName name="wrn.SUPP_SCHD." hidden="1">{#N/A,#N/A,TRUE,"A";#N/A,#N/A,TRUE,"B";#N/A,#N/A,TRUE,"C";#N/A,#N/A,TRUE,"D";#N/A,#N/A,TRUE,"E"}</definedName>
    <definedName name="wrn.Supplemental_Reports." hidden="1">{#N/A,#N/A,FALSE,"Report Data";#N/A,#N/A,FALSE,"COMP POOL";#N/A,#N/A,FALSE,"COMP POOL NB95";#N/A,#N/A,FALSE,"COMP POOL NB94"}</definedName>
    <definedName name="wrn.Support." hidden="1">{#N/A,#N/A,FALSE,"TRIAL INPUT";#N/A,#N/A,FALSE,"AVG INPUT COPY";#N/A,#N/A,FALSE,"INVESTMENTS_INPUT"}</definedName>
    <definedName name="wrn.Tables._.and._.Support." hidden="1">{#N/A,#N/A,FALSE,"TABLE_1 YTD";#N/A,#N/A,FALSE,"TABLE_1A QTD";#N/A,#N/A,FALSE,"NORMAL_SPREAD_QTD";#N/A,#N/A,FALSE,"NORMAL_SPREAD_YTD";#N/A,#N/A,FALSE,"TAX_EQV";#N/A,#N/A,FALSE,"TAX EQUIV_INPUT";#N/A,#N/A,FALSE,"NET FROM FER";#N/A,#N/A,FALSE,"COVER"}</definedName>
    <definedName name="wrn.TARGET._.DCF." hidden="1">{"targetdcf",#N/A,FALSE,"Merger consequences";"TARGETASSU",#N/A,FALSE,"Merger consequences";"TERMINAL VALUE",#N/A,FALSE,"Merger consequences"}</definedName>
    <definedName name="wrn.TARGET._.DCF._from_DBAB" hidden="1">{"targetdcf",#N/A,FALSE,"Merger consequences";"TARGETASSU",#N/A,FALSE,"Merger consequences";"TERMINAL VALUE",#N/A,FALSE,"Merger consequences"}</definedName>
    <definedName name="wrn.TARGET._.DCF._from_DBAB_1" hidden="1">{"targetdcf",#N/A,FALSE,"Merger consequences";"TARGETASSU",#N/A,FALSE,"Merger consequences";"TERMINAL VALUE",#N/A,FALSE,"Merger consequences"}</definedName>
    <definedName name="wrn.TARGET._.DCF._from_DBAB_1_1" hidden="1">{"targetdcf",#N/A,FALSE,"Merger consequences";"TARGETASSU",#N/A,FALSE,"Merger consequences";"TERMINAL VALUE",#N/A,FALSE,"Merger consequences"}</definedName>
    <definedName name="wrn.TARGET._.DCF._from_DBAB_1_1_1" hidden="1">{"targetdcf",#N/A,FALSE,"Merger consequences";"TARGETASSU",#N/A,FALSE,"Merger consequences";"TERMINAL VALUE",#N/A,FALSE,"Merger consequences"}</definedName>
    <definedName name="wrn.TARGET._.DCF._from_DBAB_1_2" hidden="1">{"targetdcf",#N/A,FALSE,"Merger consequences";"TARGETASSU",#N/A,FALSE,"Merger consequences";"TERMINAL VALUE",#N/A,FALSE,"Merger consequences"}</definedName>
    <definedName name="wrn.TARGET._.DCF._from_DBAB_2" hidden="1">{"targetdcf",#N/A,FALSE,"Merger consequences";"TARGETASSU",#N/A,FALSE,"Merger consequences";"TERMINAL VALUE",#N/A,FALSE,"Merger consequences"}</definedName>
    <definedName name="wrn.TARGET._.DCF._from_DBAB_3" hidden="1">{"targetdcf",#N/A,FALSE,"Merger consequences";"TARGETASSU",#N/A,FALSE,"Merger consequences";"TERMINAL VALUE",#N/A,FALSE,"Merger consequences"}</definedName>
    <definedName name="wrn.TARGET._.DCF._from_DBAB_4" hidden="1">{"targetdcf",#N/A,FALSE,"Merger consequences";"TARGETASSU",#N/A,FALSE,"Merger consequences";"TERMINAL VALUE",#N/A,FALSE,"Merger consequences"}</definedName>
    <definedName name="wrn.TARGET._.DCF._from_DBAB_5" hidden="1">{"targetdcf",#N/A,FALSE,"Merger consequences";"TARGETASSU",#N/A,FALSE,"Merger consequences";"TERMINAL VALUE",#N/A,FALSE,"Merger consequences"}</definedName>
    <definedName name="wrn.tel2." hidden="1">{#N/A,#N/A,FALSE,"FS_Summary";#N/A,#N/A,FALSE,"Tel_Summary";#N/A,#N/A,FALSE,"Tomahawk";#N/A,#N/A,FALSE,"Medical Marketing";#N/A,#N/A,FALSE,"DIMAC";#N/A,#N/A,FALSE,"Epsilon";#N/A,#N/A,FALSE,"Direct";#N/A,#N/A,FALSE,"DIMAC(2)"}</definedName>
    <definedName name="wrn.telem." hidden="1">{#N/A,#N/A,FALSE,"FS_Summary";#N/A,#N/A,FALSE,"Tomahawk";#N/A,#N/A,FALSE,"Medical Marketing";#N/A,#N/A,FALSE,"Epsilon";#N/A,#N/A,FALSE,"DIMAC";#N/A,#N/A,FALSE,"Direct";#N/A,#N/A,FALSE,"DIMAC(2)"}</definedName>
    <definedName name="wrn.Test." hidden="1">{#N/A,#N/A,FALSE,"Availability";#N/A,#N/A,FALSE,"Loan Stats";#N/A,#N/A,FALSE,"Clltrl Ln Smmry";#N/A,#N/A,FALSE,"AR Stats";#N/A,#N/A,FALSE,"AR Sum";#N/A,#N/A,FALSE,"Recs";#N/A,#N/A,FALSE,"Ship,CM Rev"}</definedName>
    <definedName name="wrn.tmtest." hidden="1">{#N/A,#N/A,FALSE,"Summary";#N/A,#N/A,FALSE,"Assumptions";#N/A,#N/A,FALSE,"Lease-up";#N/A,#N/A,FALSE,"DrawSchedule"}</definedName>
    <definedName name="wrn.TOOL." hidden="1">{#N/A,#N/A,TRUE,"Consolidated";#N/A,#N/A,TRUE,"Offering";#N/A,#N/A,TRUE,"WAE";#N/A,#N/A,TRUE,"Combined";#N/A,#N/A,TRUE,"PE Consolidated";#N/A,#N/A,TRUE,"CF Consolidated";#N/A,#N/A,TRUE,"Income";#N/A,#N/A,TRUE,"OfferingTool";#N/A,#N/A,TRUE,"Inputs";#N/A,#N/A,TRUE,"PE";#N/A,#N/A,TRUE,"CF";#N/A,#N/A,TRUE,"Income (2)";#N/A,#N/A,TRUE,"Inputs (2)";#N/A,#N/A,TRUE,"PE (2)";#N/A,#N/A,TRUE,"CF (2)";#N/A,#N/A,TRUE,"Summary"}</definedName>
    <definedName name="wrn.Total." hidden="1">{#N/A,#N/A,FALSE,"Trans-Sum";#N/A,#N/A,FALSE,"Accr-Dilu2";#N/A,#N/A,FALSE,"Contribution";#N/A,#N/A,FALSE,"Combined";#N/A,#N/A,FALSE,"ASTF";#N/A,#N/A,FALSE,"BRA";#N/A,#N/A,FALSE,"Bra_C";#N/A,#N/A,FALSE,"AcqMults";#N/A,#N/A,FALSE,"CompMults";#N/A,#N/A,FALSE,"DCF";#N/A,#N/A,FALSE,"WACC";#N/A,#N/A,FALSE,"LBO";#N/A,#N/A,FALSE,"Summary";#N/A,#N/A,FALSE,"StructSum"}</definedName>
    <definedName name="wrn.total._.year." hidden="1">{#N/A,#N/A,FALSE,"2003_Input - P&amp;L"}</definedName>
    <definedName name="wrn.TPCE." hidden="1">{#N/A,#N/A,TRUE,"TSTTPCE (1)";#N/A,#N/A,TRUE,"TSTTPCE (2)";#N/A,#N/A,TRUE,"TSTTPCE (3)"}</definedName>
    <definedName name="wrn.TransPrcd_123." hidden="1">{#N/A,#N/A,TRUE,"TransPrcd 1";#N/A,#N/A,TRUE,"TransPrcd 2";#N/A,#N/A,TRUE,"TransPrcd 3"}</definedName>
    <definedName name="wrn.Tweety." hidden="1">{#N/A,#N/A,FALSE,"A&amp;E";#N/A,#N/A,FALSE,"HighTop";#N/A,#N/A,FALSE,"JG";#N/A,#N/A,FALSE,"RI";#N/A,#N/A,FALSE,"woHT";#N/A,#N/A,FALSE,"woHT&amp;JG"}</definedName>
    <definedName name="wrn.Tycon._.Model." hidden="1">{"rtn",#N/A,FALSE,"RTN";"tables",#N/A,FALSE,"RTN";"cf",#N/A,FALSE,"CF";"stats",#N/A,FALSE,"Stats";"prop",#N/A,FALSE,"Prop"}</definedName>
    <definedName name="wrn.Typhoon." hidden="1">{"Agg Output",#N/A,FALSE,"Operational Drivers Output";"NW Output",#N/A,FALSE,"Operational Drivers Output";"South Output",#N/A,FALSE,"Operational Drivers Output";"Central Output",#N/A,FALSE,"Operational Drivers Output"}</definedName>
    <definedName name="wrn.upstairs." hidden="1">{"histincome",#N/A,FALSE,"hyfins";"closing balance",#N/A,FALSE,"hyfins"}</definedName>
    <definedName name="wrn.VALUATION." hidden="1">{#N/A,#N/A,FALSE,"Pooling";#N/A,#N/A,FALSE,"income";#N/A,#N/A,FALSE,"valuation"}</definedName>
    <definedName name="wrn.valuation._.complete." hidden="1">{#N/A,#N/A,FALSE,"value";#N/A,#N/A,FALSE,"PL";#N/A,#N/A,FALSE,"PL%";#N/A,#N/A,FALSE,"R";#N/A,#N/A,FALSE,"MD";#N/A,#N/A,FALSE,"OpEx";#N/A,#N/A,FALSE,"CapEx";#N/A,#N/A,FALSE,"Stats"}</definedName>
    <definedName name="wrn.volumes." hidden="1">{"volume",#N/A,TRUE,"Volumes"}</definedName>
    <definedName name="wrn.WATERTOWN._.BUDGET." hidden="1">{#N/A,#N/A,TRUE,"Inc. St.";#N/A,#N/A,TRUE,"SalesLabor";#N/A,#N/A,TRUE,"Labor";#N/A,#N/A,TRUE,"TEMP.";#N/A,#N/A,TRUE,"Manuf.";#N/A,#N/A,TRUE,"Repairs";#N/A,#N/A,TRUE,"G&amp;A";#N/A,#N/A,TRUE,"Inv.";#N/A,#N/A,TRUE,"Cap.X";#N/A,#N/A,TRUE,"Leases"}</definedName>
    <definedName name="wrn.Web._.Portfolio._.Companies._.June._.2000." hidden="1">{#N/A,#N/A,TRUE,"FD II Portfolio Summary";#N/A,#N/A,TRUE,"Fund II BV";#N/A,#N/A,TRUE,"Fund II FV";#N/A,#N/A,TRUE,"JRI";#N/A,#N/A,TRUE,"NDS";#N/A,#N/A,TRUE,"Weasler";#N/A,#N/A,TRUE,"Stronghaven";#N/A,#N/A,TRUE,"Connor";#N/A,#N/A,TRUE,"Docu";#N/A,#N/A,TRUE,"HWC";#N/A,#N/A,TRUE,"Temple";#N/A,#N/A,TRUE,"FD III Port Summ";#N/A,#N/A,TRUE,"Fund III BV ";#N/A,#N/A,TRUE,"Fund III MV ";#N/A,#N/A,TRUE,"Beacon";#N/A,#N/A,TRUE,"CII";#N/A,#N/A,TRUE,"MCA";#N/A,#N/A,TRUE,"Elm";#N/A,#N/A,TRUE,"Tharco";#N/A,#N/A,TRUE,"Dee H";#N/A,#N/A,TRUE,"Globe";#N/A,#N/A,TRUE,"Hunt Valve";#N/A,#N/A,TRUE,"KBA";#N/A,#N/A,TRUE,"Glassmaster";#N/A,#N/A,TRUE,"MLS";#N/A,#N/A,TRUE,"CBSA";#N/A,#N/A,TRUE,"ACE";#N/A,#N/A,TRUE,"United Central";#N/A,#N/A,TRUE,"Jakel";#N/A,#N/A,TRUE,"Lake City ";#N/A,#N/A,TRUE,"FD IV Portfolio Summary ";#N/A,#N/A,TRUE,"BV Valuation";#N/A,#N/A,TRUE,"Western";#N/A,#N/A,TRUE,"Kranson";#N/A,#N/A,TRUE,"ARC";#N/A,#N/A,TRUE,"Precise"}</definedName>
    <definedName name="wrn.Weekly._.Transaction." hidden="1">{#N/A,#N/A,FALSE,"Spread";#N/A,#N/A,FALSE,"Weekly TD#1";#N/A,#N/A,FALSE,"Weekly TD#2";#N/A,#N/A,FALSE,"Weekly STB#1";#N/A,#N/A,FALSE,"Tickler";#N/A,#N/A,FALSE,"Weekly Report";#N/A,#N/A,FALSE,"Int@180"}</definedName>
    <definedName name="wrn.Wendy." hidden="1">{#N/A,#N/A,FALSE,"Quarts";#N/A,#N/A,FALSE,"Annual";#N/A,#N/A,FALSE,"Cash Flow";#N/A,#N/A,FALSE,"Dividends";#N/A,#N/A,FALSE,"Stats"}</definedName>
    <definedName name="wrn.Western._.Metal." hidden="1">{#N/A,#N/A,FALSE,"Western";#N/A,#N/A,FALSE,"Inc. St.";#N/A,#N/A,FALSE,"Hist.";#N/A,#N/A,FALSE,"SalesLabor";#N/A,#N/A,FALSE,"Labor";#N/A,#N/A,FALSE,"Manuf.";#N/A,#N/A,FALSE,"Repairs";#N/A,#N/A,FALSE,"G&amp;A";#N/A,#N/A,FALSE,"Inv.";#N/A,#N/A,FALSE,"Cap. X"}</definedName>
    <definedName name="wrn.WHOLE." hidden="1">{#N/A,#N/A,FALSE,"assumptions";#N/A,#N/A,FALSE,"contrib_annual";#N/A,#N/A,FALSE,"historic";#N/A,#N/A,FALSE,"Proforma";#N/A,#N/A,FALSE,"CALENDARIZED";#N/A,#N/A,FALSE,"Has_gets";#N/A,#N/A,FALSE,"DILUTION"}</definedName>
    <definedName name="wrn.wicor." hidden="1">{#N/A,#N/A,FALSE,"FACTSHEETS";#N/A,#N/A,FALSE,"pump";#N/A,#N/A,FALSE,"filter"}</definedName>
    <definedName name="wrn.Workpapers." hidden="1">{"Cash Flow Input - Legal",#N/A,FALSE,"Sep 98";"Net Income Adj - Legal",#N/A,FALSE,"Sep 98";"Working Cap Adj - Legal",#N/A,FALSE,"Sep 98";"Equity - Legal",#N/A,FALSE,"Sep 98"}</definedName>
    <definedName name="wrn.דוח_מרכז." hidden="1">{"רווח והפסד",#N/A,FALSE,"תכנית לבנק (2)";"באור_ראשון",#N/A,FALSE,"תכנית לבנק (2)";"באור_שני",#N/A,FALSE,"תכנית לבנק (2)";"מכירות",#N/A,FALSE,"SALES"}</definedName>
    <definedName name="wrn.הערות._.רבעון._.3." hidden="1">{"הערות",#N/A,FALSE,"תקציב מול ביצוע (2)"}</definedName>
    <definedName name="wrn.השקעות." hidden="1">{"השקעות",#N/A,FALSE,"investments";"מפעל חדש",#N/A,FALSE,"nf"}</definedName>
    <definedName name="wrn.טבלאות_עזר." hidden="1">{"ניסוי_אירופה",#N/A,FALSE,"ct-eu";"ניסוי_ארהב",#N/A,FALSE,"ct-us";"רמות",#N/A,FALSE,"RAMOT";"יועצי_מופ",#N/A,FALSE,"r&amp;d_consultants";"יועצים",#N/A,FALSE,"r&amp;d_subcontractors";"הוצאות_רכב",#N/A,FALSE,"car+phone"}</definedName>
    <definedName name="wrn.מאזן." hidden="1">{"מאזן",#N/A,FALSE,"מאזן בוחן"}</definedName>
    <definedName name="wrn.מאזן_בוחן_כללי." hidden="1">{#N/A,#N/A,FALSE,"מאזן בוחן";"כל_מאזן_בוחן",#N/A,FALSE,"מאזן בוחן"}</definedName>
    <definedName name="wrn.מופ." hidden="1">{"באור_מופ",#N/A,FALSE,"R&amp;D";"מופ_לפי_מוצרים",#N/A,FALSE,"R&amp;D"}</definedName>
    <definedName name="wrn.סעיפי_מאזן_בוחן."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wrn.רווה." hidden="1">{"רווה",#N/A,FALSE,"מאזן בוחן"}</definedName>
    <definedName name="wrn.רווה_לפי_מוצרים." hidden="1">{"ossix",#N/A,FALSE,"ossix";"דרמיקול",#N/A,FALSE,"dermicol";"reflux",#N/A,FALSE,"reflux";"מופ_לפי_מוצרים",#N/A,FALSE,"R&amp;D"}</definedName>
    <definedName name="wrn.שכר_כולל." hidden="1">{"שכר_כללי",#N/A,FALSE,"sal_total";"שכר_ייצור1",#N/A,FALSE,"operation_sal";"שכר_ייצור2",#N/A,FALSE,"operation_sal";"שכר_מופ1",#N/A,FALSE,"r&amp;d_sal";"שכר_מופ2",#N/A,FALSE,"r&amp;d_sal";"שכר_שיווק",#N/A,FALSE,"s&amp;m_sal";"שכר_הנהלה",#N/A,FALSE,"G&amp;A_SAL"}</definedName>
    <definedName name="wrn.תזרים." hidden="1">{"תזרים",#N/A,FALSE,"cf"}</definedName>
    <definedName name="wrn_eva" hidden="1">{"EVA",#N/A,FALSE,"EVA";"WACC",#N/A,FALSE,"WACC"}</definedName>
    <definedName name="wrn_otpt" hidden="1">{"DCF","UPSIDE CASE",FALSE,"Sheet1";"DCF","BASE CASE",FALSE,"Sheet1";"DCF","DOWNSIDE CASE",FALSE,"Sheet1"}</definedName>
    <definedName name="wrnrep" hidden="1">{"summary",#N/A,FALSE,"3 yr average";"comps",#N/A,FALSE,"3 yr average"}</definedName>
    <definedName name="wuj"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wvu.Capital._.Target." hidden="1">{TRUE,TRUE,0.25,-14,481.5,249.75,FALSE,TRUE,TRUE,TRUE,0,1,#N/A,52,#N/A,11.2028985507246,15.3888888888889,1,FALSE,FALSE,3,TRUE,1,FALSE,100,"Swvu.Capital._.Target.","ACwvu.Capital._.Target.",#N/A,FALSE,FALSE,0.75,0.75,0.5,0.5,1,"","&amp;L&amp;F&amp;A&amp;R&amp;D&amp;T",FALSE,FALSE,FALSE,FALSE,1,#N/A,1,#N/A,FALSE,FALSE,"Rwvu.Capital._.Target.",#N/A,FALSE,FALSE,FALSE,1,65532,65532,FALSE,FALSE,TRUE,TRUE,TRUE}</definedName>
    <definedName name="wvu.inputs._.raw._.data." hidden="1">{TRUE,TRUE,-1.25,-15.5,604.5,369,FALSE,FALSE,TRUE,TRUE,0,1,83,1,38,4,5,4,TRUE,TRUE,3,TRUE,1,TRUE,75,"Swvu.inputs._.raw._.data.","ACwvu.inputs._.raw._.data.",#N/A,FALSE,FALSE,0.5,0.5,0.5,0.5,2,"&amp;F","&amp;A&amp;RPage &amp;P",FALSE,FALSE,FALSE,FALSE,1,60,#N/A,#N/A,"=R1C61:R53C89","=C1:C5",#N/A,#N/A,FALSE,FALSE,FALSE,1,600,600,FALSE,FALSE,TRUE,TRUE,TRUE}</definedName>
    <definedName name="wvu.PRESENTATION." hidden="1">{TRUE,TRUE,-0.8,-17,483.6,277.2,FALSE,TRUE,TRUE,TRUE,0,1,#N/A,1,#N/A,52.4666666666667,24.0625,1,FALSE,FALSE,3,TRUE,1,FALSE,75,"Swvu.PRESENTATION.","ACwvu.PRESENTATION.",#N/A,FALSE,FALSE,0,0,0.5,0,2,"","",TRUE,FALSE,FALSE,FALSE,1,#N/A,1,1,FALSE,FALSE,"Rwvu.PRESENTATION.",#N/A,FALSE,FALSE,FALSE,1,#N/A,#N/A,FALSE,FALSE,TRUE,TRUE,TRUE}</definedName>
    <definedName name="wvu.PRESENTATION.1" hidden="1">{TRUE,TRUE,-0.8,-17,483.6,277.2,FALSE,TRUE,TRUE,TRUE,0,1,#N/A,1,#N/A,52.4666666666667,24.0625,1,FALSE,FALSE,3,TRUE,1,FALSE,75,"Swvu.PRESENTATION.","ACwvu.PRESENTATION.",#N/A,FALSE,FALSE,0,0,0.5,0,2,"","",TRUE,FALSE,FALSE,FALSE,1,#N/A,1,1,FALSE,FALSE,"Rwvu.PRESENTATION.",#N/A,FALSE,FALSE,FALSE,1,#N/A,#N/A,FALSE,FALSE,TRUE,TRUE,TRUE}</definedName>
    <definedName name="wvu.PRESENTATION.123" hidden="1">{TRUE,TRUE,-0.8,-17,483.6,277.2,FALSE,TRUE,TRUE,TRUE,0,1,#N/A,1,#N/A,52.4666666666667,24.0625,1,FALSE,FALSE,3,TRUE,1,FALSE,75,"Swvu.PRESENTATION.","ACwvu.PRESENTATION.",#N/A,FALSE,FALSE,0,0,0.5,0,2,"","",TRUE,FALSE,FALSE,FALSE,1,#N/A,1,1,FALSE,FALSE,"Rwvu.PRESENTATION.",#N/A,FALSE,FALSE,FALSE,1,#N/A,#N/A,FALSE,FALSE,TRUE,TRUE,TRUE}</definedName>
    <definedName name="wvu.PRESENTATION.1234" hidden="1">{TRUE,TRUE,-0.8,-17,483.6,277.2,FALSE,TRUE,TRUE,TRUE,0,1,#N/A,1,#N/A,52.4666666666667,24.0625,1,FALSE,FALSE,3,TRUE,1,FALSE,75,"Swvu.PRESENTATION.","ACwvu.PRESENTATION.",#N/A,FALSE,FALSE,0,0,0.5,0,2,"","",TRUE,FALSE,FALSE,FALSE,1,#N/A,1,1,FALSE,FALSE,"Rwvu.PRESENTATION.",#N/A,FALSE,FALSE,FALSE,1,#N/A,#N/A,FALSE,FALSE,TRUE,TRUE,TRUE}</definedName>
    <definedName name="wvu.PRESENTATION.4" hidden="1">{TRUE,TRUE,-0.8,-17,483.6,277.2,FALSE,TRUE,TRUE,TRUE,0,1,#N/A,1,#N/A,52.4666666666667,24.0625,1,FALSE,FALSE,3,TRUE,1,FALSE,75,"Swvu.PRESENTATION.","ACwvu.PRESENTATION.",#N/A,FALSE,FALSE,0,0,0.5,0,2,"","",TRUE,FALSE,FALSE,FALSE,1,#N/A,1,1,FALSE,FALSE,"Rwvu.PRESENTATION.",#N/A,FALSE,FALSE,FALSE,1,#N/A,#N/A,FALSE,FALSE,TRUE,TRUE,TRUE}</definedName>
    <definedName name="wvu.PRESENTATION.4123" hidden="1">{TRUE,TRUE,-0.8,-17,483.6,277.2,FALSE,TRUE,TRUE,TRUE,0,1,#N/A,1,#N/A,52.4666666666667,24.0625,1,FALSE,FALSE,3,TRUE,1,FALSE,75,"Swvu.PRESENTATION.","ACwvu.PRESENTATION.",#N/A,FALSE,FALSE,0,0,0.5,0,2,"","",TRUE,FALSE,FALSE,FALSE,1,#N/A,1,1,FALSE,FALSE,"Rwvu.PRESENTATION.",#N/A,FALSE,FALSE,FALSE,1,#N/A,#N/A,FALSE,FALSE,TRUE,TRUE,TRUE}</definedName>
    <definedName name="wvu.summary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2."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PRESENTATIONS" hidden="1">{TRUE,TRUE,-0.8,-17,483.6,277.2,FALSE,TRUE,TRUE,TRUE,0,1,#N/A,1,#N/A,52.4666666666667,24.0625,1,FALSE,FALSE,3,TRUE,1,FALSE,75,"Swvu.PRESENTATION.","ACwvu.PRESENTATION.",#N/A,FALSE,FALSE,0,0,0.5,0,2,"","",TRUE,FALSE,FALSE,FALSE,1,#N/A,1,1,FALSE,FALSE,"Rwvu.PRESENTATION.",#N/A,FALSE,FALSE,FALSE,1,#N/A,#N/A,FALSE,FALSE,TRUE,TRUE,TRUE}</definedName>
    <definedName name="www" hidden="1">{"Workloads",#N/A,FALSE,"PC";"DT Workloads",#N/A,FALSE,"DT"}</definedName>
    <definedName name="xc" hidden="1">{#N/A,#N/A,TRUE,"BS";#N/A,#N/A,TRUE,"PL_10K";#N/A,#N/A,TRUE,"SOE";#N/A,#N/A,TRUE,"SCF";#N/A,#N/A,TRUE,"SFD 5 YRS 10k";#N/A,#N/A,TRUE,"Table 1 Annual 10K";#N/A,#N/A,TRUE,"Tables 2 to 3 PL";#N/A,#N/A,TRUE,"Table 4";#N/A,#N/A,TRUE,"Table 5";#N/A,#N/A,TRUE,"Table 6 to 7 - Liab Cap";#N/A,#N/A,TRUE,"Tables 8  LNS TO 10 ALLL";#N/A,#N/A,TRUE,"Tables 11 to 12 non performing ";#N/A,#N/A,TRUE,"Table 13 10K SFD by Quarter"}</definedName>
    <definedName name="xcxzc" hidden="1">{#N/A,#N/A,FALSE,"AD_Purchase";#N/A,#N/A,FALSE,"Credit";#N/A,#N/A,FALSE,"PF Acquisition";#N/A,#N/A,FALSE,"PF Offering"}</definedName>
    <definedName name="XREF_COLUMN_1" hidden="1">'[42]Consolidated Statements'!#REF!</definedName>
    <definedName name="XRefActiveRow" hidden="1">#REF!</definedName>
    <definedName name="XRefColumnsCount" hidden="1">2</definedName>
    <definedName name="XRefCopy1Row" hidden="1">#REF!</definedName>
    <definedName name="XRefCopyRangeCount" hidden="1">1</definedName>
    <definedName name="XRefPaste1Row" hidden="1">#REF!</definedName>
    <definedName name="XRefPaste2Row" hidden="1">#REF!</definedName>
    <definedName name="XRefPasteRangeCount" hidden="1">2</definedName>
    <definedName name="xvfsd"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xx" hidden="1">{#N/A,#N/A,FALSE,"Projections";#N/A,#N/A,FALSE,"AccrDil";#N/A,#N/A,FALSE,"PurchPriMult";#N/A,#N/A,FALSE,"Mults7_13";#N/A,#N/A,FALSE,"Mkt Mults";#N/A,#N/A,FALSE,"Acq Mults";#N/A,#N/A,FALSE,"StockPrices";#N/A,#N/A,FALSE,"Prem Paid";#N/A,#N/A,FALSE,"DCF";#N/A,#N/A,FALSE,"AUTO";#N/A,#N/A,FALSE,"Relative Trading";#N/A,#N/A,FALSE,"Mkt Val";#N/A,#N/A,FALSE,"Acq Val"}</definedName>
    <definedName name="xxx" hidden="1">{"PAGE 1",#N/A,FALSE,"WEST_OT"}</definedName>
    <definedName name="xxx1"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xxx1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xxx123"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xxx1234"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xxx4"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xxx412"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xxx4123"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xxxx" hidden="1">{#N/A,#N/A,FALSE,"Inc. Statement";#N/A,#N/A,FALSE,"Balance Sheet";#N/A,#N/A,FALSE,"Cash Flow";#N/A,#N/A,FALSE,"Manufacturing";#N/A,#N/A,FALSE,"Quality";#N/A,#N/A,FALSE,"Sales";#N/A,#N/A,FALSE,"Marketing";#N/A,#N/A,FALSE,"R &amp; D";#N/A,#N/A,FALSE,"G &amp; A";#N/A,#N/A,FALSE,"Prof. Fees";#N/A,#N/A,FALSE,"Mfg. Wages";#N/A,#N/A,FALSE,"Mfg. Salaries";#N/A,#N/A,FALSE,"Quality Salaries";#N/A,#N/A,FALSE,"Sales Salaries";#N/A,#N/A,FALSE,"Mktg. Salaries";#N/A,#N/A,FALSE,"R &amp; D Salaries";#N/A,#N/A,FALSE,"G &amp; A Salaries"}</definedName>
    <definedName name="xxxyy"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xyz"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Y2k" hidden="1">{#N/A,#N/A,FALSE,"Title";#N/A,#N/A,FALSE,"Tbl Contents";#N/A,#N/A,FALSE,"Management Summary (1)";#N/A,#N/A,FALSE,"Major Project  (1)";#N/A,#N/A,FALSE,"Qterly Income";#N/A,#N/A,FALSE,"Major Project [2]";#N/A,#N/A,FALSE,"Project PBT chart 4A";#N/A,#N/A,FALSE,"Income Statement";#N/A,#N/A,FALSE,"Mntly Income";#N/A,#N/A,FALSE,"Rev Mix Chart 7A";#N/A,#N/A,FALSE,"GM Mix Chart 7b";#N/A,#N/A,FALSE,"Serv-PC % Chart 7C";#N/A,#N/A,FALSE,"Variance analysis";#N/A,#N/A,FALSE,"Cur Mnth Cash";#N/A,#N/A,FALSE,"Current Qtr Cash";#N/A,#N/A,FALSE,"Qtrly Cashflow";#N/A,#N/A,FALSE,"Mnthly Cashflow";#N/A,#N/A,FALSE,"Accts. Rec.";#N/A,#N/A,FALSE,"Headcnt Det";#N/A,#N/A,FALSE,"Gross Headcount"}</definedName>
    <definedName name="yery" hidden="1">'[8]Variance Sum '!#REF!</definedName>
    <definedName name="yes" hidden="1">{"PAGE 1",#N/A,FALSE,"WEST_OT"}</definedName>
    <definedName name="yhg" hidden="1">2</definedName>
    <definedName name="yhn" hidden="1">{#N/A,#N/A,FALSE,"TS";#N/A,#N/A,FALSE,"Combo";#N/A,#N/A,FALSE,"FAIR";#N/A,#N/A,FALSE,"RBC";#N/A,#N/A,FALSE,"xxxx";#N/A,#N/A,FALSE,"A_D";#N/A,#N/A,FALSE,"WACC";#N/A,#N/A,FALSE,"DCF";#N/A,#N/A,FALSE,"LBO";#N/A,#N/A,FALSE,"AcqMults";#N/A,#N/A,FALSE,"CompMults"}</definedName>
    <definedName name="youh" hidden="1">{#N/A,#N/A,FALSE,"AD_Purchase";#N/A,#N/A,FALSE,"Credit";#N/A,#N/A,FALSE,"PF Acquisition";#N/A,#N/A,FALSE,"PF Offering"}</definedName>
    <definedName name="yrd" hidden="1">{"PAGE 1",#N/A,FALSE,"WEST_OT"}</definedName>
    <definedName name="YTY" hidden="1">{#N/A,#N/A,FALSE,"TABLE_1 YTD";#N/A,#N/A,FALSE,"TABLE_1A QTD";#N/A,#N/A,FALSE,"NORMAL_SPREAD_QTD";#N/A,#N/A,FALSE,"NORMAL_SPREAD_YTD";#N/A,#N/A,FALSE,"TAX_EQV";#N/A,#N/A,FALSE,"TAX EQUIV_INPUT";#N/A,#N/A,FALSE,"NET FROM FER";#N/A,#N/A,FALSE,"COVER"}</definedName>
    <definedName name="yu" hidden="1">{#N/A,#N/A,FALSE,"Projections";#N/A,#N/A,FALSE,"AccrDil";#N/A,#N/A,FALSE,"PurchPriMult";#N/A,#N/A,FALSE,"Mults7_13";#N/A,#N/A,FALSE,"Mkt Mults";#N/A,#N/A,FALSE,"Acq Mults";#N/A,#N/A,FALSE,"StockPrices";#N/A,#N/A,FALSE,"Prem Paid";#N/A,#N/A,FALSE,"DCF";#N/A,#N/A,FALSE,"AUTO";#N/A,#N/A,FALSE,"Relative Trading";#N/A,#N/A,FALSE,"Mkt Val";#N/A,#N/A,FALSE,"Acq Val"}</definedName>
    <definedName name="yuio" hidden="1">{"'Vietnam'!$E$21:$W$45","'Vietnam'!$E$21:$W$45"}</definedName>
    <definedName name="yy" hidden="1">{#N/A,#N/A,FALSE,"Restructure";#N/A,#N/A,FALSE,"IS Productivity";#N/A,#N/A,FALSE,"Chargeability Chart 18A";#N/A,#N/A,FALSE,"Productivity Chart 18B";#N/A,#N/A,FALSE,"Services P&amp;L";#N/A,#N/A,FALSE,"Variances Chart 19A";#N/A,#N/A,FALSE,"Orders in Call";#N/A,#N/A,FALSE,"Orders not in Call";#N/A,#N/A,FALSE,"Backlog";#N/A,#N/A,FALSE,"Coverage";#N/A,#N/A,FALSE,"Program A";#N/A,#N/A,FALSE,"Program B";#N/A,#N/A,FALSE,"Program C";#N/A,#N/A,FALSE,"Program D";#N/A,#N/A,FALSE,"Program E";#N/A,#N/A,FALSE,"Non P&amp;L WW ";#N/A,#N/A,FALSE,"MAPS";#N/A,#N/A,FALSE,"Action Plans"}</definedName>
    <definedName name="yyy" hidden="1">{#N/A,#N/A,FALSE,"Inc. Statement";#N/A,#N/A,FALSE,"Balance Sheet";#N/A,#N/A,FALSE,"Cash Flow";#N/A,#N/A,FALSE,"Manufacturing";#N/A,#N/A,FALSE,"Quality";#N/A,#N/A,FALSE,"Sales";#N/A,#N/A,FALSE,"Marketing";#N/A,#N/A,FALSE,"R &amp; D";#N/A,#N/A,FALSE,"G &amp; A";#N/A,#N/A,FALSE,"Prof. Fees";#N/A,#N/A,FALSE,"Mfg. Wages";#N/A,#N/A,FALSE,"Mfg. Salaries";#N/A,#N/A,FALSE,"Quality Salaries";#N/A,#N/A,FALSE,"Sales Salaries";#N/A,#N/A,FALSE,"Mktg. Salaries";#N/A,#N/A,FALSE,"R &amp; D Salaries";#N/A,#N/A,FALSE,"G &amp; A Salaries"}</definedName>
    <definedName name="z" hidden="1">{#N/A,#N/A,FALSE,"Projections";#N/A,#N/A,FALSE,"Multiples Valuation";#N/A,#N/A,FALSE,"LBO";#N/A,#N/A,FALSE,"Multiples_Sensitivity";#N/A,#N/A,FALSE,"Summary"}</definedName>
    <definedName name="ｚ" hidden="1">{"'下期集計（10.27迄・速報値）'!$Q$16"}</definedName>
    <definedName name="Z_0D0B497D_21F8_11D5_91EF_00B0D058E5A7_.wvu.Cols" hidden="1">#REF!</definedName>
    <definedName name="Z_0D0B497D_21F8_11D5_91EF_00B0D058E5A7_.wvu.FilterData" hidden="1">#REF!</definedName>
    <definedName name="Z_9118CF73_A0E0_408F_82FC_D7B84F445576_.wvu.Cols" hidden="1">#REF!</definedName>
    <definedName name="Z_9118CF73_A0E0_408F_82FC_D7B84F445576_.wvu.PrintArea" hidden="1">#REF!</definedName>
    <definedName name="Z_9118CF73_A0E0_408F_82FC_D7B84F445576_.wvu.Rows" hidden="1">#REF!,#REF!</definedName>
    <definedName name="zcvqa" hidden="1">{#N/A,#N/A,FALSE,"AD_Purchase";#N/A,#N/A,FALSE,"Credit";#N/A,#N/A,FALSE,"PF Acquisition";#N/A,#N/A,FALSE,"PF Offering"}</definedName>
    <definedName name="zcvzaa" hidden="1">{#N/A,#N/A,FALSE,"Debt Accr";#N/A,#N/A,FALSE,"Stock Accr";#N/A,#N/A,FALSE,"Debt Stock Accr"}</definedName>
    <definedName name="zcxzxva" hidden="1">{#N/A,#N/A,FALSE,"HuscoCombined-Summ";#N/A,#N/A,FALSE,"HuscoCombined-Income";#N/A,#N/A,FALSE,"HuscoCombined-Offering";#N/A,#N/A,FALSE,"Husco-Income";#N/A,#N/A,FALSE,"TargetEngineer";#N/A,#N/A,FALSE,"TargetAcqCalc";#N/A,#N/A,FALSE,"Husco-Acq"}</definedName>
    <definedName name="zdcgsdfgsdf" hidden="1">'[8]Variance Sum '!#REF!</definedName>
    <definedName name="zebra" hidden="1">{#N/A,#N/A,FALSE,"Summary";#N/A,#N/A,FALSE,"Proforma";#N/A,#N/A,FALSE,"Tx"}</definedName>
    <definedName name="zscz" hidden="1">{#N/A,#N/A,FALSE,"Pooling";#N/A,#N/A,FALSE,"income";#N/A,#N/A,FALSE,"valuation"}</definedName>
    <definedName name="zx" hidden="1">{#N/A,#N/A,FALSE,"AD_Purchase";#N/A,#N/A,FALSE,"Credit";#N/A,#N/A,FALSE,"PF Acquisition";#N/A,#N/A,FALSE,"PF Offering"}</definedName>
    <definedName name="zxcc" hidden="1">{#N/A,#N/A,FALSE,"Projections";#N/A,#N/A,FALSE,"Contribution_Stock";#N/A,#N/A,FALSE,"PF_Combo_Stock";#N/A,#N/A,FALSE,"Projections";#N/A,#N/A,FALSE,"Contribution_Cash";#N/A,#N/A,FALSE,"PF_Combo_Cash";#N/A,#N/A,FALSE,"IPO_Cash"}</definedName>
    <definedName name="ZZZ" hidden="1">{#N/A,#N/A,FALSE,"assump";#N/A,#N/A,FALSE,"open";#N/A,#N/A,FALSE,"bs";#N/A,#N/A,FALSE,"is";#N/A,#N/A,FALSE,"cf"}</definedName>
    <definedName name="あ" hidden="1">{"'下期集計（10.27迄・速報値）'!$Q$16"}</definedName>
    <definedName name="あああ" hidden="1">{"'下期集計（10.27迄・速報値）'!$Q$16"}</definedName>
    <definedName name="なんで" hidden="1">{"'下期集計（10.27迄・速報値）'!$Q$16"}</definedName>
    <definedName name="なんなの" hidden="1">{"'下期集計（10.27迄・速報値）'!$Q$16"}</definedName>
    <definedName name="אאא" hidden="1">{#N/A,#N/A,FALSE,"מאזן בוחן";"כל_מאזן_בוחן",#N/A,FALSE,"מאזן בוחן"}</definedName>
    <definedName name="בככ"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年間収支買掛" hidden="1">{"'下期集計（10.27迄・速報値）'!$Q$16"}</definedName>
    <definedName name="年間資金収支あ" hidden="1">{"'下期集計（10.27迄・速報値）'!$Q$16"}</definedName>
    <definedName name="日繰06" hidden="1">{"'下期集計（10.27迄・速報値）'!$Q$16"}</definedName>
    <definedName name="要処理資産②" hidden="1">{"'下期集計（10.27迄・速報値）'!$Q$16"}</definedName>
    <definedName name="資金" hidden="1">{"'下期集計（10.27迄・速報値）'!$Q$16"}</definedName>
    <definedName name="金利体系" hidden="1">{"'下期集計（10.27迄・速報値）'!$Q$16"}</definedName>
    <definedName name="関連" hidden="1">{"'下期集計（10.27迄・速報値）'!$Q$16"}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2" i="1" l="1"/>
  <c r="D19" i="1"/>
  <c r="D18" i="1"/>
  <c r="D10" i="1"/>
  <c r="F77" i="3"/>
  <c r="E77" i="3"/>
  <c r="D77" i="3"/>
  <c r="F72" i="3"/>
  <c r="E72" i="3"/>
  <c r="D72" i="3"/>
  <c r="F68" i="3"/>
  <c r="E68" i="3"/>
  <c r="D68" i="3"/>
  <c r="F61" i="3"/>
  <c r="E61" i="3"/>
  <c r="D61" i="3"/>
  <c r="F53" i="3"/>
  <c r="E53" i="3"/>
  <c r="D53" i="3"/>
  <c r="D62" i="3" s="1"/>
  <c r="F37" i="3"/>
  <c r="E37" i="3"/>
  <c r="D37" i="3"/>
  <c r="F18" i="3"/>
  <c r="F19" i="3" s="1"/>
  <c r="F20" i="3" s="1"/>
  <c r="E18" i="3"/>
  <c r="E19" i="3" s="1"/>
  <c r="E20" i="3" s="1"/>
  <c r="D18" i="3"/>
  <c r="D19" i="3" s="1"/>
  <c r="D20" i="3" s="1"/>
  <c r="F13" i="3"/>
  <c r="F14" i="3" s="1"/>
  <c r="E13" i="3"/>
  <c r="E14" i="3" s="1"/>
  <c r="D13" i="3"/>
  <c r="D14" i="3" s="1"/>
  <c r="E62" i="3" l="1"/>
  <c r="F78" i="3"/>
  <c r="F79" i="3"/>
  <c r="F62" i="3"/>
  <c r="D78" i="3"/>
  <c r="D79" i="3" s="1"/>
  <c r="D80" i="3" s="1"/>
  <c r="E78" i="3"/>
  <c r="E79" i="3" s="1"/>
  <c r="E80" i="3" s="1"/>
  <c r="F80" i="3"/>
  <c r="D25" i="3"/>
  <c r="E25" i="3"/>
  <c r="F25" i="3"/>
  <c r="D11" i="1" s="1"/>
  <c r="F29" i="3" l="1"/>
  <c r="F26" i="3"/>
  <c r="E29" i="3"/>
  <c r="E26" i="3"/>
  <c r="D26" i="3"/>
  <c r="D29" i="3"/>
  <c r="D30" i="3" l="1"/>
  <c r="D38" i="3"/>
  <c r="E38" i="3"/>
  <c r="E30" i="3"/>
  <c r="F38" i="3"/>
  <c r="F30" i="3"/>
  <c r="E40" i="3" l="1"/>
  <c r="E41" i="3" s="1"/>
  <c r="E42" i="3" s="1"/>
  <c r="D40" i="3"/>
  <c r="D41" i="3" s="1"/>
  <c r="D42" i="3" s="1"/>
  <c r="F40" i="3"/>
  <c r="F41" i="3" s="1"/>
  <c r="F42" i="3" s="1"/>
  <c r="C37" i="1" l="1"/>
  <c r="D20" i="1" l="1"/>
  <c r="D12" i="1"/>
  <c r="D15" i="1"/>
  <c r="D24" i="1" l="1"/>
  <c r="D30" i="1" s="1"/>
  <c r="D33" i="1" s="1"/>
  <c r="D36" i="1" l="1"/>
  <c r="D37" i="1"/>
  <c r="D41" i="1"/>
  <c r="D38" i="1" l="1"/>
</calcChain>
</file>

<file path=xl/sharedStrings.xml><?xml version="1.0" encoding="utf-8"?>
<sst xmlns="http://schemas.openxmlformats.org/spreadsheetml/2006/main" count="101" uniqueCount="93">
  <si>
    <t>Revenue</t>
  </si>
  <si>
    <t>EBITDA %</t>
  </si>
  <si>
    <t>EBITDA Multiple</t>
  </si>
  <si>
    <t>Enterprise Value</t>
  </si>
  <si>
    <t>Debt</t>
  </si>
  <si>
    <t>Less: Total Debt</t>
  </si>
  <si>
    <t>Plus: Total Cash</t>
  </si>
  <si>
    <t>Equity Value</t>
  </si>
  <si>
    <t>Consideration Breakdown</t>
  </si>
  <si>
    <t>Multiple</t>
  </si>
  <si>
    <t>Cash</t>
  </si>
  <si>
    <t>Equity</t>
  </si>
  <si>
    <t>Implied share count</t>
  </si>
  <si>
    <t>Acquisition Proposal Model</t>
  </si>
  <si>
    <t>Magnimetrics</t>
  </si>
  <si>
    <t>EUR</t>
  </si>
  <si>
    <t>Acquisition Offer</t>
  </si>
  <si>
    <t>Valuation Model</t>
  </si>
  <si>
    <t>FY 2018</t>
  </si>
  <si>
    <t>FY 2019</t>
  </si>
  <si>
    <t>FY 2020</t>
  </si>
  <si>
    <t>Income Statement</t>
  </si>
  <si>
    <t>Sales, net of early payment bonuses</t>
  </si>
  <si>
    <t>Material Cost (BOM)</t>
  </si>
  <si>
    <t>Profit on BOM</t>
  </si>
  <si>
    <t>BOM Margin</t>
  </si>
  <si>
    <t>Production Staff Costs (in COGS)</t>
  </si>
  <si>
    <t>Other Production Costs</t>
  </si>
  <si>
    <t>Cost of Sales</t>
  </si>
  <si>
    <t>Gross profit</t>
  </si>
  <si>
    <t>Gross margin</t>
  </si>
  <si>
    <t>Administrative expenses</t>
  </si>
  <si>
    <t>Selling expenses</t>
  </si>
  <si>
    <t>Other operating income / (expense)</t>
  </si>
  <si>
    <t>EBITDA</t>
  </si>
  <si>
    <t>EBITDA margin</t>
  </si>
  <si>
    <t>Depreciation and amortization</t>
  </si>
  <si>
    <t>EBIT</t>
  </si>
  <si>
    <t>EBIT margin</t>
  </si>
  <si>
    <t>Non-operating expenses</t>
  </si>
  <si>
    <t>Non-operating income</t>
  </si>
  <si>
    <t>Interest expense</t>
  </si>
  <si>
    <t>Other finance income/(costs), net</t>
  </si>
  <si>
    <t>Total finance income/(costs), net</t>
  </si>
  <si>
    <t>Profit / (loss) before income tax</t>
  </si>
  <si>
    <t>Income tax (expense)</t>
  </si>
  <si>
    <t>Profit / (loss) for the period</t>
  </si>
  <si>
    <t>Profit margin</t>
  </si>
  <si>
    <t>Balance Sheet</t>
  </si>
  <si>
    <t>ASSETS</t>
  </si>
  <si>
    <t>Non-current assets</t>
  </si>
  <si>
    <t>Property, plant and equipment</t>
  </si>
  <si>
    <t>Intangible assets</t>
  </si>
  <si>
    <t>Deferred tax asset</t>
  </si>
  <si>
    <t>Total non-current assets</t>
  </si>
  <si>
    <t>Current assets</t>
  </si>
  <si>
    <t>Raw materials</t>
  </si>
  <si>
    <t>Finished goods</t>
  </si>
  <si>
    <t>Trade receivables</t>
  </si>
  <si>
    <t>Intercompany receivables</t>
  </si>
  <si>
    <t>Other receivables</t>
  </si>
  <si>
    <t>Cash and cash equivalents</t>
  </si>
  <si>
    <t>Total current assets</t>
  </si>
  <si>
    <t>Total assets</t>
  </si>
  <si>
    <t>EQUITY</t>
  </si>
  <si>
    <t>Shareholder's equity</t>
  </si>
  <si>
    <t>Share capital</t>
  </si>
  <si>
    <t>Reserves</t>
  </si>
  <si>
    <t>Retained earnings</t>
  </si>
  <si>
    <t>Total equity</t>
  </si>
  <si>
    <t>LIABILITIES</t>
  </si>
  <si>
    <t>Non – current liabilities</t>
  </si>
  <si>
    <t>Bank debt</t>
  </si>
  <si>
    <t>Total non-current liabilities</t>
  </si>
  <si>
    <t>Current Liabilities</t>
  </si>
  <si>
    <t>Trade payables</t>
  </si>
  <si>
    <t>Other liabilities</t>
  </si>
  <si>
    <t>Total current liabilities</t>
  </si>
  <si>
    <t>Total liabilities</t>
  </si>
  <si>
    <t>Total liabilities and shareholders’ equity</t>
  </si>
  <si>
    <t>Check</t>
  </si>
  <si>
    <t>CY 2020</t>
  </si>
  <si>
    <t>Due Diligence - Normalized Financials</t>
  </si>
  <si>
    <t>Non-current</t>
  </si>
  <si>
    <t>Current</t>
  </si>
  <si>
    <t>Ownership %</t>
  </si>
  <si>
    <t>Purchase Premium</t>
  </si>
  <si>
    <t>Total Consideration</t>
  </si>
  <si>
    <t>Consideration for Equity</t>
  </si>
  <si>
    <t>Total</t>
  </si>
  <si>
    <t>Offered Equity Share Price</t>
  </si>
  <si>
    <t>Line item</t>
  </si>
  <si>
    <t>Offer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</si>
</sst>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_(* \(#,##0.00\);_(* &quot;-&quot;??_);_(@_)"/>
    <numFmt numFmtId="164" formatCode="_(* #,##0_);_(* \(#,##0\);_(* &quot;-&quot;??_);_(@_)"/>
    <numFmt numFmtId="165" formatCode="0.0%"/>
    <numFmt numFmtId="166" formatCode="_-* #,##0.00_-;\-* #,##0.00_-;_-* &quot;-&quot;??_-;_-@_-"/>
    <numFmt numFmtId="167" formatCode="_-* #,##0_-;[Red]\(#,##0\)_-;_-* &quot;-&quot;??_-;_-@_-"/>
    <numFmt numFmtId="168" formatCode="_-* #,##0_-;\-* #,##0_-;_-* &quot;-&quot;??_-;_-@_-"/>
    <numFmt numFmtId="169" formatCode="0.0\x"/>
  </numFmts>
  <fonts count="22" x14ac:knownFonts="1">
    <font>
      <sz val="11"/>
      <color theme="1"/>
      <name val="Calibri"/>
      <family val="2"/>
      <scheme val="minor"/>
    </font>
    <font>
      <sz val="11"/>
      <color theme="1"/>
      <name val="Calibri"/>
      <family val="2"/>
      <scheme val="minor"/>
    </font>
    <font>
      <sz val="8"/>
      <color theme="1"/>
      <name val="Arial"/>
      <family val="2"/>
    </font>
    <font>
      <b/>
      <sz val="8"/>
      <color theme="1"/>
      <name val="Arial"/>
      <family val="2"/>
    </font>
    <font>
      <b/>
      <sz val="8"/>
      <color theme="0"/>
      <name val="Arial"/>
      <family val="2"/>
    </font>
    <font>
      <sz val="8"/>
      <color rgb="FF0070C0"/>
      <name val="Arial"/>
      <family val="2"/>
    </font>
    <font>
      <b/>
      <sz val="8"/>
      <color rgb="FF0070C0"/>
      <name val="Arial"/>
      <family val="2"/>
    </font>
    <font>
      <i/>
      <sz val="8"/>
      <color theme="1"/>
      <name val="Arial"/>
      <family val="2"/>
    </font>
    <font>
      <b/>
      <sz val="12"/>
      <color rgb="FF002060"/>
      <name val="Arial"/>
      <family val="2"/>
    </font>
    <font>
      <b/>
      <sz val="8"/>
      <color rgb="FF002060"/>
      <name val="Arial"/>
      <family val="2"/>
    </font>
    <font>
      <b/>
      <i/>
      <sz val="8"/>
      <color rgb="FF002060"/>
      <name val="Arial"/>
      <family val="2"/>
    </font>
    <font>
      <sz val="11"/>
      <color theme="1"/>
      <name val="Calibri"/>
      <family val="2"/>
      <charset val="204"/>
      <scheme val="minor"/>
    </font>
    <font>
      <u/>
      <sz val="11"/>
      <color theme="10"/>
      <name val="Calibri"/>
      <family val="2"/>
      <charset val="204"/>
      <scheme val="minor"/>
    </font>
    <font>
      <b/>
      <u/>
      <sz val="8"/>
      <color theme="10"/>
      <name val="Calibri"/>
      <family val="2"/>
      <scheme val="minor"/>
    </font>
    <font>
      <b/>
      <sz val="9"/>
      <color rgb="FF002060"/>
      <name val="Arial"/>
      <family val="2"/>
    </font>
    <font>
      <b/>
      <sz val="8"/>
      <color theme="0"/>
      <name val="Arial"/>
      <family val="2"/>
      <charset val="204"/>
    </font>
    <font>
      <b/>
      <sz val="8"/>
      <color theme="1"/>
      <name val="Arial"/>
      <family val="2"/>
      <charset val="204"/>
    </font>
    <font>
      <sz val="8"/>
      <color theme="1"/>
      <name val="Arial"/>
      <family val="2"/>
      <charset val="204"/>
    </font>
    <font>
      <i/>
      <sz val="8"/>
      <color theme="1"/>
      <name val="Arial"/>
      <family val="2"/>
      <charset val="204"/>
    </font>
    <font>
      <sz val="8"/>
      <color rgb="FF0070C0"/>
      <name val="Arial"/>
      <family val="2"/>
      <charset val="204"/>
    </font>
    <font>
      <sz val="8"/>
      <color rgb="FF00B050"/>
      <name val="Arial"/>
      <family val="2"/>
      <charset val="204"/>
    </font>
    <font>
      <i/>
      <sz val="8"/>
      <color rgb="FFFF0000"/>
      <name val="Arial"/>
      <family val="2"/>
      <charset val="204"/>
    </font>
  </fonts>
  <fills count="5">
    <fill>
      <patternFill patternType="none"/>
    </fill>
    <fill>
      <patternFill patternType="gray125"/>
    </fill>
    <fill>
      <patternFill patternType="solid">
        <fgColor rgb="FF002060"/>
        <bgColor indexed="64"/>
      </patternFill>
    </fill>
    <fill>
      <patternFill patternType="solid">
        <fgColor rgb="FFFFC000"/>
        <bgColor indexed="64"/>
      </patternFill>
    </fill>
    <fill>
      <patternFill patternType="solid">
        <fgColor theme="8" tint="0.79998168889431442"/>
        <bgColor indexed="64"/>
      </patternFill>
    </fill>
  </fills>
  <borders count="8">
    <border>
      <left/>
      <right/>
      <top/>
      <bottom/>
      <diagonal/>
    </border>
    <border>
      <left/>
      <right/>
      <top style="thin">
        <color auto="1"/>
      </top>
      <bottom/>
      <diagonal/>
    </border>
    <border>
      <left/>
      <right/>
      <top/>
      <bottom style="thin">
        <color auto="1"/>
      </bottom>
      <diagonal/>
    </border>
    <border>
      <left/>
      <right/>
      <top style="thin">
        <color indexed="64"/>
      </top>
      <bottom style="thin">
        <color indexed="64"/>
      </bottom>
      <diagonal/>
    </border>
    <border>
      <left/>
      <right/>
      <top style="thin">
        <color indexed="64"/>
      </top>
      <bottom style="medium">
        <color indexed="64"/>
      </bottom>
      <diagonal/>
    </border>
    <border>
      <left/>
      <right/>
      <top style="thin">
        <color indexed="64"/>
      </top>
      <bottom style="double">
        <color indexed="64"/>
      </bottom>
      <diagonal/>
    </border>
    <border>
      <left/>
      <right/>
      <top/>
      <bottom style="double">
        <color indexed="64"/>
      </bottom>
      <diagonal/>
    </border>
    <border>
      <left/>
      <right/>
      <top style="double">
        <color indexed="64"/>
      </top>
      <bottom style="double">
        <color indexed="64"/>
      </bottom>
      <diagonal/>
    </border>
  </borders>
  <cellStyleXfs count="9">
    <xf numFmtId="0" fontId="0"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1" fillId="0" borderId="0"/>
    <xf numFmtId="0" fontId="12" fillId="0" borderId="0" applyNumberFormat="0" applyFill="0" applyBorder="0" applyAlignment="0" applyProtection="0"/>
    <xf numFmtId="166" fontId="11" fillId="0" borderId="0" applyFont="0" applyFill="0" applyBorder="0" applyAlignment="0" applyProtection="0"/>
    <xf numFmtId="9" fontId="11" fillId="0" borderId="0" applyFont="0" applyFill="0" applyBorder="0" applyAlignment="0" applyProtection="0"/>
  </cellStyleXfs>
  <cellXfs count="78">
    <xf numFmtId="0" fontId="0" fillId="0" borderId="0" xfId="0"/>
    <xf numFmtId="0" fontId="2" fillId="0" borderId="0" xfId="1" applyFont="1"/>
    <xf numFmtId="0" fontId="3" fillId="0" borderId="0" xfId="1" applyFont="1"/>
    <xf numFmtId="0" fontId="2" fillId="0" borderId="0" xfId="1" applyFont="1" applyAlignment="1">
      <alignment horizontal="center"/>
    </xf>
    <xf numFmtId="164" fontId="2" fillId="0" borderId="0" xfId="2" applyNumberFormat="1" applyFont="1"/>
    <xf numFmtId="0" fontId="3" fillId="0" borderId="2" xfId="1" applyFont="1" applyBorder="1"/>
    <xf numFmtId="164" fontId="2" fillId="0" borderId="2" xfId="2" applyNumberFormat="1" applyFont="1" applyBorder="1"/>
    <xf numFmtId="0" fontId="3" fillId="0" borderId="3" xfId="1" applyFont="1" applyBorder="1"/>
    <xf numFmtId="0" fontId="2" fillId="0" borderId="1" xfId="1" applyFont="1" applyBorder="1"/>
    <xf numFmtId="0" fontId="3" fillId="0" borderId="2" xfId="1" applyFont="1" applyBorder="1" applyAlignment="1">
      <alignment horizontal="right"/>
    </xf>
    <xf numFmtId="43" fontId="5" fillId="0" borderId="0" xfId="2" applyFont="1"/>
    <xf numFmtId="0" fontId="3" fillId="0" borderId="1" xfId="1" applyFont="1" applyBorder="1"/>
    <xf numFmtId="164" fontId="3" fillId="0" borderId="1" xfId="2" applyNumberFormat="1" applyFont="1" applyBorder="1"/>
    <xf numFmtId="0" fontId="7" fillId="0" borderId="0" xfId="1" applyFont="1"/>
    <xf numFmtId="165" fontId="7" fillId="0" borderId="0" xfId="1" applyNumberFormat="1" applyFont="1"/>
    <xf numFmtId="164" fontId="3" fillId="0" borderId="3" xfId="2" applyNumberFormat="1" applyFont="1" applyBorder="1"/>
    <xf numFmtId="164" fontId="2" fillId="0" borderId="1" xfId="2" applyNumberFormat="1" applyFont="1" applyBorder="1"/>
    <xf numFmtId="164" fontId="3" fillId="0" borderId="0" xfId="2" applyNumberFormat="1" applyFont="1" applyBorder="1"/>
    <xf numFmtId="164" fontId="2" fillId="0" borderId="0" xfId="2" applyNumberFormat="1" applyFont="1" applyBorder="1"/>
    <xf numFmtId="0" fontId="3" fillId="0" borderId="4" xfId="1" applyFont="1" applyBorder="1"/>
    <xf numFmtId="164" fontId="3" fillId="0" borderId="4" xfId="2" applyNumberFormat="1" applyFont="1" applyFill="1" applyBorder="1"/>
    <xf numFmtId="0" fontId="3" fillId="0" borderId="1" xfId="1" quotePrefix="1" applyFont="1" applyBorder="1"/>
    <xf numFmtId="164" fontId="3" fillId="0" borderId="1" xfId="2" applyNumberFormat="1" applyFont="1" applyFill="1" applyBorder="1" applyAlignment="1">
      <alignment horizontal="center"/>
    </xf>
    <xf numFmtId="0" fontId="8" fillId="0" borderId="0" xfId="1" applyFont="1"/>
    <xf numFmtId="0" fontId="9" fillId="0" borderId="0" xfId="1" applyFont="1"/>
    <xf numFmtId="0" fontId="10" fillId="0" borderId="0" xfId="1" applyFont="1"/>
    <xf numFmtId="0" fontId="4" fillId="2" borderId="0" xfId="1" applyFont="1" applyFill="1"/>
    <xf numFmtId="0" fontId="4" fillId="2" borderId="0" xfId="1" applyFont="1" applyFill="1" applyAlignment="1">
      <alignment horizontal="right"/>
    </xf>
    <xf numFmtId="0" fontId="2" fillId="0" borderId="0" xfId="5" applyFont="1"/>
    <xf numFmtId="0" fontId="13" fillId="0" borderId="0" xfId="6" applyFont="1"/>
    <xf numFmtId="0" fontId="8" fillId="0" borderId="0" xfId="5" applyFont="1"/>
    <xf numFmtId="0" fontId="14" fillId="0" borderId="0" xfId="5" applyFont="1"/>
    <xf numFmtId="0" fontId="10" fillId="0" borderId="0" xfId="5" applyFont="1"/>
    <xf numFmtId="0" fontId="15" fillId="2" borderId="0" xfId="5" applyFont="1" applyFill="1"/>
    <xf numFmtId="0" fontId="15" fillId="2" borderId="0" xfId="5" applyFont="1" applyFill="1" applyAlignment="1">
      <alignment horizontal="center"/>
    </xf>
    <xf numFmtId="0" fontId="16" fillId="3" borderId="0" xfId="5" applyFont="1" applyFill="1"/>
    <xf numFmtId="0" fontId="17" fillId="3" borderId="0" xfId="5" applyFont="1" applyFill="1"/>
    <xf numFmtId="0" fontId="17" fillId="0" borderId="0" xfId="5" applyFont="1"/>
    <xf numFmtId="167" fontId="17" fillId="0" borderId="0" xfId="7" applyNumberFormat="1" applyFont="1"/>
    <xf numFmtId="0" fontId="16" fillId="0" borderId="3" xfId="5" applyFont="1" applyBorder="1"/>
    <xf numFmtId="167" fontId="16" fillId="0" borderId="3" xfId="7" applyNumberFormat="1" applyFont="1" applyBorder="1"/>
    <xf numFmtId="0" fontId="18" fillId="0" borderId="5" xfId="5" applyFont="1" applyBorder="1"/>
    <xf numFmtId="165" fontId="18" fillId="0" borderId="5" xfId="8" applyNumberFormat="1" applyFont="1" applyBorder="1"/>
    <xf numFmtId="0" fontId="18" fillId="0" borderId="0" xfId="5" applyFont="1"/>
    <xf numFmtId="167" fontId="18" fillId="0" borderId="0" xfId="7" applyNumberFormat="1" applyFont="1" applyBorder="1"/>
    <xf numFmtId="0" fontId="17" fillId="0" borderId="3" xfId="5" applyFont="1" applyBorder="1"/>
    <xf numFmtId="167" fontId="17" fillId="0" borderId="3" xfId="7" applyNumberFormat="1" applyFont="1" applyBorder="1"/>
    <xf numFmtId="0" fontId="16" fillId="4" borderId="4" xfId="5" applyFont="1" applyFill="1" applyBorder="1"/>
    <xf numFmtId="167" fontId="16" fillId="4" borderId="4" xfId="7" applyNumberFormat="1" applyFont="1" applyFill="1" applyBorder="1"/>
    <xf numFmtId="0" fontId="18" fillId="0" borderId="6" xfId="5" applyFont="1" applyBorder="1"/>
    <xf numFmtId="9" fontId="2" fillId="0" borderId="0" xfId="8" applyFont="1"/>
    <xf numFmtId="0" fontId="16" fillId="0" borderId="4" xfId="5" applyFont="1" applyBorder="1"/>
    <xf numFmtId="167" fontId="16" fillId="0" borderId="4" xfId="7" applyNumberFormat="1" applyFont="1" applyBorder="1"/>
    <xf numFmtId="167" fontId="17" fillId="0" borderId="0" xfId="7" applyNumberFormat="1" applyFont="1" applyFill="1"/>
    <xf numFmtId="167" fontId="19" fillId="0" borderId="0" xfId="7" applyNumberFormat="1" applyFont="1"/>
    <xf numFmtId="0" fontId="16" fillId="0" borderId="5" xfId="5" applyFont="1" applyBorder="1"/>
    <xf numFmtId="167" fontId="16" fillId="0" borderId="5" xfId="7" applyNumberFormat="1" applyFont="1" applyBorder="1"/>
    <xf numFmtId="0" fontId="18" fillId="0" borderId="7" xfId="5" applyFont="1" applyBorder="1"/>
    <xf numFmtId="168" fontId="17" fillId="0" borderId="0" xfId="7" applyNumberFormat="1" applyFont="1"/>
    <xf numFmtId="0" fontId="16" fillId="0" borderId="0" xfId="5" applyFont="1"/>
    <xf numFmtId="168" fontId="20" fillId="0" borderId="0" xfId="7" applyNumberFormat="1" applyFont="1"/>
    <xf numFmtId="168" fontId="16" fillId="0" borderId="3" xfId="7" applyNumberFormat="1" applyFont="1" applyBorder="1"/>
    <xf numFmtId="168" fontId="16" fillId="0" borderId="5" xfId="7" applyNumberFormat="1" applyFont="1" applyBorder="1"/>
    <xf numFmtId="168" fontId="16" fillId="0" borderId="0" xfId="7" applyNumberFormat="1" applyFont="1"/>
    <xf numFmtId="0" fontId="21" fillId="0" borderId="0" xfId="5" applyFont="1"/>
    <xf numFmtId="168" fontId="21" fillId="0" borderId="0" xfId="7" applyNumberFormat="1" applyFont="1"/>
    <xf numFmtId="168" fontId="17" fillId="0" borderId="0" xfId="5" applyNumberFormat="1" applyFont="1"/>
    <xf numFmtId="0" fontId="3" fillId="4" borderId="0" xfId="1" applyFont="1" applyFill="1"/>
    <xf numFmtId="164" fontId="3" fillId="4" borderId="0" xfId="2" applyNumberFormat="1" applyFont="1" applyFill="1"/>
    <xf numFmtId="164" fontId="5" fillId="0" borderId="0" xfId="2" applyNumberFormat="1" applyFont="1"/>
    <xf numFmtId="164" fontId="3" fillId="0" borderId="4" xfId="2" applyNumberFormat="1" applyFont="1" applyBorder="1"/>
    <xf numFmtId="0" fontId="3" fillId="0" borderId="3" xfId="1" quotePrefix="1" applyFont="1" applyBorder="1"/>
    <xf numFmtId="164" fontId="3" fillId="0" borderId="3" xfId="2" applyNumberFormat="1" applyFont="1" applyFill="1" applyBorder="1" applyAlignment="1">
      <alignment horizontal="center"/>
    </xf>
    <xf numFmtId="9" fontId="6" fillId="0" borderId="0" xfId="3" applyFont="1"/>
    <xf numFmtId="169" fontId="6" fillId="0" borderId="0" xfId="1" applyNumberFormat="1" applyFont="1"/>
    <xf numFmtId="169" fontId="6" fillId="0" borderId="0" xfId="2" applyNumberFormat="1" applyFont="1" applyFill="1"/>
    <xf numFmtId="169" fontId="3" fillId="0" borderId="0" xfId="2" applyNumberFormat="1" applyFont="1" applyFill="1"/>
    <xf numFmtId="169" fontId="3" fillId="0" borderId="1" xfId="1" quotePrefix="1" applyNumberFormat="1" applyFont="1" applyBorder="1"/>
  </cellXfs>
  <cellStyles count="9">
    <cellStyle name="Comma 2" xfId="2" xr:uid="{AB37D85B-7BBF-4A8C-B6DA-824BBE3B0A53}"/>
    <cellStyle name="Comma 3" xfId="7" xr:uid="{6856DEB1-35A2-4A5B-8468-F823D0A54EF6}"/>
    <cellStyle name="Hyperlink" xfId="6" builtinId="8"/>
    <cellStyle name="Normal" xfId="0" builtinId="0"/>
    <cellStyle name="Normal 2" xfId="5" xr:uid="{C03E0793-ED6C-449E-AB40-58E06B370FEC}"/>
    <cellStyle name="Normal 2 4 2 2" xfId="4" xr:uid="{B75B1867-7178-4D70-B11F-7CB008C370C1}"/>
    <cellStyle name="Normal 3 3" xfId="1" xr:uid="{351B9A6D-3187-42B0-8FC7-530C03C9934D}"/>
    <cellStyle name="Percent 2" xfId="3" xr:uid="{2569E760-2454-446F-92E6-8368EE98A5F9}"/>
    <cellStyle name="Percent 3" xfId="8" xr:uid="{8396EBED-9D99-4081-A834-2196F0BF4AE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1.xml"/><Relationship Id="rId18" Type="http://schemas.openxmlformats.org/officeDocument/2006/relationships/externalLink" Target="externalLinks/externalLink16.xml"/><Relationship Id="rId26" Type="http://schemas.openxmlformats.org/officeDocument/2006/relationships/externalLink" Target="externalLinks/externalLink24.xml"/><Relationship Id="rId39" Type="http://schemas.openxmlformats.org/officeDocument/2006/relationships/externalLink" Target="externalLinks/externalLink37.xml"/><Relationship Id="rId21" Type="http://schemas.openxmlformats.org/officeDocument/2006/relationships/externalLink" Target="externalLinks/externalLink19.xml"/><Relationship Id="rId34" Type="http://schemas.openxmlformats.org/officeDocument/2006/relationships/externalLink" Target="externalLinks/externalLink32.xml"/><Relationship Id="rId42" Type="http://schemas.openxmlformats.org/officeDocument/2006/relationships/externalLink" Target="externalLinks/externalLink40.xml"/><Relationship Id="rId47" Type="http://schemas.openxmlformats.org/officeDocument/2006/relationships/sharedStrings" Target="sharedStrings.xml"/><Relationship Id="rId50" Type="http://schemas.openxmlformats.org/officeDocument/2006/relationships/customXml" Target="../customXml/item2.xml"/><Relationship Id="rId7" Type="http://schemas.openxmlformats.org/officeDocument/2006/relationships/externalLink" Target="externalLinks/externalLink5.xml"/><Relationship Id="rId2" Type="http://schemas.openxmlformats.org/officeDocument/2006/relationships/worksheet" Target="worksheets/sheet2.xml"/><Relationship Id="rId16" Type="http://schemas.openxmlformats.org/officeDocument/2006/relationships/externalLink" Target="externalLinks/externalLink14.xml"/><Relationship Id="rId29" Type="http://schemas.openxmlformats.org/officeDocument/2006/relationships/externalLink" Target="externalLinks/externalLink27.xml"/><Relationship Id="rId11" Type="http://schemas.openxmlformats.org/officeDocument/2006/relationships/externalLink" Target="externalLinks/externalLink9.xml"/><Relationship Id="rId24" Type="http://schemas.openxmlformats.org/officeDocument/2006/relationships/externalLink" Target="externalLinks/externalLink22.xml"/><Relationship Id="rId32" Type="http://schemas.openxmlformats.org/officeDocument/2006/relationships/externalLink" Target="externalLinks/externalLink30.xml"/><Relationship Id="rId37" Type="http://schemas.openxmlformats.org/officeDocument/2006/relationships/externalLink" Target="externalLinks/externalLink35.xml"/><Relationship Id="rId40" Type="http://schemas.openxmlformats.org/officeDocument/2006/relationships/externalLink" Target="externalLinks/externalLink38.xml"/><Relationship Id="rId45" Type="http://schemas.openxmlformats.org/officeDocument/2006/relationships/theme" Target="theme/theme1.xml"/><Relationship Id="rId5" Type="http://schemas.openxmlformats.org/officeDocument/2006/relationships/externalLink" Target="externalLinks/externalLink3.xml"/><Relationship Id="rId15" Type="http://schemas.openxmlformats.org/officeDocument/2006/relationships/externalLink" Target="externalLinks/externalLink13.xml"/><Relationship Id="rId23" Type="http://schemas.openxmlformats.org/officeDocument/2006/relationships/externalLink" Target="externalLinks/externalLink21.xml"/><Relationship Id="rId28" Type="http://schemas.openxmlformats.org/officeDocument/2006/relationships/externalLink" Target="externalLinks/externalLink26.xml"/><Relationship Id="rId36" Type="http://schemas.openxmlformats.org/officeDocument/2006/relationships/externalLink" Target="externalLinks/externalLink34.xml"/><Relationship Id="rId49" Type="http://schemas.openxmlformats.org/officeDocument/2006/relationships/customXml" Target="../customXml/item1.xml"/><Relationship Id="rId10" Type="http://schemas.openxmlformats.org/officeDocument/2006/relationships/externalLink" Target="externalLinks/externalLink8.xml"/><Relationship Id="rId19" Type="http://schemas.openxmlformats.org/officeDocument/2006/relationships/externalLink" Target="externalLinks/externalLink17.xml"/><Relationship Id="rId31" Type="http://schemas.openxmlformats.org/officeDocument/2006/relationships/externalLink" Target="externalLinks/externalLink29.xml"/><Relationship Id="rId44" Type="http://schemas.openxmlformats.org/officeDocument/2006/relationships/externalLink" Target="externalLinks/externalLink42.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externalLink" Target="externalLinks/externalLink12.xml"/><Relationship Id="rId22" Type="http://schemas.openxmlformats.org/officeDocument/2006/relationships/externalLink" Target="externalLinks/externalLink20.xml"/><Relationship Id="rId27" Type="http://schemas.openxmlformats.org/officeDocument/2006/relationships/externalLink" Target="externalLinks/externalLink25.xml"/><Relationship Id="rId30" Type="http://schemas.openxmlformats.org/officeDocument/2006/relationships/externalLink" Target="externalLinks/externalLink28.xml"/><Relationship Id="rId35" Type="http://schemas.openxmlformats.org/officeDocument/2006/relationships/externalLink" Target="externalLinks/externalLink33.xml"/><Relationship Id="rId43" Type="http://schemas.openxmlformats.org/officeDocument/2006/relationships/externalLink" Target="externalLinks/externalLink41.xml"/><Relationship Id="rId48" Type="http://schemas.openxmlformats.org/officeDocument/2006/relationships/calcChain" Target="calcChain.xml"/><Relationship Id="rId8" Type="http://schemas.openxmlformats.org/officeDocument/2006/relationships/externalLink" Target="externalLinks/externalLink6.xml"/><Relationship Id="rId51" Type="http://schemas.openxmlformats.org/officeDocument/2006/relationships/customXml" Target="../customXml/item3.xml"/><Relationship Id="rId3" Type="http://schemas.openxmlformats.org/officeDocument/2006/relationships/externalLink" Target="externalLinks/externalLink1.xml"/><Relationship Id="rId12" Type="http://schemas.openxmlformats.org/officeDocument/2006/relationships/externalLink" Target="externalLinks/externalLink10.xml"/><Relationship Id="rId17" Type="http://schemas.openxmlformats.org/officeDocument/2006/relationships/externalLink" Target="externalLinks/externalLink15.xml"/><Relationship Id="rId25" Type="http://schemas.openxmlformats.org/officeDocument/2006/relationships/externalLink" Target="externalLinks/externalLink23.xml"/><Relationship Id="rId33" Type="http://schemas.openxmlformats.org/officeDocument/2006/relationships/externalLink" Target="externalLinks/externalLink31.xml"/><Relationship Id="rId38" Type="http://schemas.openxmlformats.org/officeDocument/2006/relationships/externalLink" Target="externalLinks/externalLink36.xml"/><Relationship Id="rId46" Type="http://schemas.openxmlformats.org/officeDocument/2006/relationships/styles" Target="styles.xml"/><Relationship Id="rId20" Type="http://schemas.openxmlformats.org/officeDocument/2006/relationships/externalLink" Target="externalLinks/externalLink18.xml"/><Relationship Id="rId41" Type="http://schemas.openxmlformats.org/officeDocument/2006/relationships/externalLink" Target="externalLinks/externalLink39.xml"/><Relationship Id="rId1" Type="http://schemas.openxmlformats.org/officeDocument/2006/relationships/worksheet" Target="worksheets/sheet1.xml"/><Relationship Id="rId6" Type="http://schemas.openxmlformats.org/officeDocument/2006/relationships/externalLink" Target="externalLinks/externalLink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sharepoint.mcggroup.com/Documents%20and%20Settings/cj2/Local%20Settings/Temporary%20Internet%20Files/OLKB/G/GHSP/2005/financials/8.05%20Pitch/spreads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pyapc-my.sharepoint.com/Pma0531f13/SYS1/Documents%20and%20Settings/bjagoe/My%20Documents/Data/First%20Reserve/Tri%20Tool/Tri%20Tool%20Template.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Portfolio%20Companies\Valuation%20Checklists\Valuations%202006\Valuations%202006%20Q3\ECAS\ECAS\Q306%20ECAS%20Valuation%20model%20vdraft4r3.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pyapc-my.sharepoint.com/pya-billbo/Foley/Portfolio%20Companies/Valuation%20Checklists/Valuations%202006/Valuations%202006%20Q1/ECAS/ECAS/ECAS%20Comp%20Model.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AH%20Harris_Model_Q406_vFinal.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yapc-my.sharepoint.com/vmg-prod/VMG_Shared/Industry%20Analysis/2007%20Industry%20Analyses/ASC%202007/ASC%20Public%20Comp%20Comparative%20Analysis%209_07.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sharepoint.mcggroup.com/WINDOWS/TEMP/RECBG01B.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cpart.sharepoint.com/Accounting/Corporate%20Accountant/CSF's/AgriStatsdata.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s://pyapc-my.sharepoint.com/Corporate/data/USERS/CSpitz/Trends/Con-OpSum.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s://cpart.sharepoint.com/Accounting/Finance/FY%202004/Month%20End/1004%20Oct/0410FIN.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L:\123\Plan2001\BUDG2001.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https://halodx-my.sharepoint.com/C:/C:/C:/F:/Ibd/Alpha_K/Kroll/Spreadsheets/KROL%20MCs%20v6.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https://pyapc-my.sharepoint.com/cibna.msds.wachovia.net/root/shared/Consumer_Retail/Food%20&amp;%20Beverage/Company%20Files/Cott/Presentations/December%202006/Supporting%20files/Cott%20Corp%20comps.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https://pyapc-my.sharepoint.com/cibna.msds.wachovia.net/root/shared/Consumer_Retail/Food%20&amp;%20Beverage/Company%20In%20Market%20Profiles/Kraft/Excel%20Support/Historical%20Financials.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https://halodx-my.sharepoint.com/C:/C:/C:/F:/Ibd/Alpha_H/Homebuilding/Comps/Compco4.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https://pyapc-my.sharepoint.com/cibna.msds.wachovia.net/root/shared/Consumer_Retail/Food%20&amp;%20Beverage/Company%20Files/Cott/Presentations/September%202006/Cott%20-%20September%20Presentation%20Back%20Up.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https://halodx-my.sharepoint.com/C:/C:/C:/H:/CORE/Project%20Block/MC%20and%20Valuation-CCAv2.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T:\Healthcare\02%20-%20MedTech%20Sector\Companies\Coherex\Private%20Placement%20-%20Series%20C\Valuation\Excel\Coherex%20Valuation%20v2.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https://pyapc-my.sharepoint.com/cminfo/root/SHARED/Consumer_Retail/Food%20&amp;%20Beverage/Company%20Files/Del%20Monte%20Foods/September%202006/Backup/Spreads.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https://halodx-my.sharepoint.com/C:/C:/C:/F:/Ibd/Alpha_R/Right%20Management/Spreadsheets/RMCI%20Profile%20v5.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https://halodx-my.sharepoint.com/C:/C:/C:/C:/crprdndfs01/ds_dfs/Ibd/Alpha_F/Fluor/Spreadsheets/June%202003%20HAL-KBR/Inserts.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https://halodx-my.sharepoint.com/C:/C:/C:/C:/crprdndfs01/ds_dfs/Ibd/Alpha_C/Choicepoint/Spreadsheets/October%202003/Inserts%20including%20comps%20and%20MCs.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https://halodx-my.sharepoint.com/C:/C:/C:/C:/crprdndfs01/ds_dfs/Ibd/Alpha_S/Service%20Corp/Spreadsheets/October%202003/STEI_AWGI%20Merger%20Con.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https://halodx-my.sharepoint.com/C:/C:/C:/F:/Documents%20and%20Settings/fkragten/Application%20Data/Microsoft/Excel/Ex%20Ratio%20Analysis%20v5%20(version%201).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https://pyapc-my.sharepoint.com/mcmfile2/rsmei/ECM/Team%201/Aerospace%20&amp;%20Defense/Models%20&amp;%20Tools/VC%20Presentation/LBO%20Model%20+%20VC%20Pitch/Models%20and%20Tools%20-%20Valuation%20Comm.%20Model%20ver%201.0.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https://cpart.sharepoint.com/Users/deiesod.EVERCORE2/AppData/Local/Microsoft/Windows/Temporary%20Internet%20Files/Content.Outlook/HVPGOLGL/Spares.xlsx"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U:\Clients\Clients-%20Pending\Shams%20Group\TSG%20-%20Valuation%20Model%20v16.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G:\Deals\CRG%20West\Model\LBO_TN.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https://pyapc-my.sharepoint.com/vmg-prod/VMG_Clients/Documents%20and%20Settings/SATTLBK.USON/Local%20Settings/Temporary%20Internet%20Files/OLK98/Summary%20w%20support.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https://halodx-my.sharepoint.com/C:/C:/C:/C:/Reuibd01/ibdshare2/corpfin/EMPLOYEE/Frazzo/Projects/French%20M&amp;A/Decaux/Update%20Valo%2019%2006%2000/Valuation%20Model%20Decaux%2019%2006%2000.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https://pyapc-my.sharepoint.com/Bankserver/Everyone/suep2/Susan%20Peters/16011510sincePetesdeparture/ACQ397SM.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https://pyapc-my.sharepoint.com/caseware/valuation/Valbook/advanced/ch08-DLOM,%20CP%20and%20DLOC/RKsdraft/Regression%20Model.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https://pyapc-my.sharepoint.com/caseware/Valuation/corpfinance/Documents%20and%20Settings/jonathanstafford/My%20Documents/Deals/RIS/Valuation/KPMGCF%20Pricing%20Model%20DRAFT%20v2.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https://sharepoint.mcggroup.com/Res/Transfer/Schneider/PVF/Economic%20&amp;%20Industry%20Data.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L:\Documents%20and%20Settings\jkaplan\Local%20Settings\Temporary%20Internet%20Files\OLKC7\CB%20Consumer%20Confidence.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T:\Users\josephbaxter\AppData\Local\Temp\wz9fe7\2.4.3.3%20Project%20Wolverine%20Model%20-%2011%2020%2015.xlsx"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https://pyapc-my.sharepoint.com/caseware/Valuation/Users/hparker/AppData/Local/Capital%20IQ/Office%20Plug-in/Templates/Plug-In%20Tools/Capital%20IQ%20Identifier%20Convertor.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https://cpart.sharepoint.com/Clients/GRO/Shared%20Documents/03%20Model%20and%20Analysis/01%20Financial%20Model/Project%20Granite%20Financial%20Model%20-%20Fsct%20Update.xlsx"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https://pyapc-my.sharepoint.com/caseware/Valuation/Users/Beau%20Barterian/Desktop/Project%20Knox%20Financial%20Model%20R2%20v13%2017%201026.xlsx"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https://cpart.sharepoint.com/Clients/GRO/Shared%20Documents/03%20Model%20and%20Analysis/01%20Financial%20Model/Project%20Granite%20Financial%20Model%20-%20Q4%202016%20Update%20v3.4%2017%200129.xlsx" TargetMode="External"/></Relationships>
</file>

<file path=xl/externalLinks/_rels/externalLink41.xml.rels><?xml version="1.0" encoding="UTF-8" standalone="yes"?>
<Relationships xmlns="http://schemas.openxmlformats.org/package/2006/relationships"><Relationship Id="rId2" Type="http://schemas.microsoft.com/office/2019/04/relationships/externalLinkLongPath" Target="https://pyapc-my.sharepoint.com/caseware/Valuation/Users/mnasi0/CBIZ,%20Inc/DEN3%20-%20Documents/Clients/Revelstoke/CEI%20-%20Michigan%20Eye%20Institute%20(MEI)/Dataroom/BMF%20Report,%20Data%20Book%20&amp;%20Support/Project%20Madison%20Financial%20Model_External%2018%200801.xlsx?E101D5AC" TargetMode="External"/><Relationship Id="rId1" Type="http://schemas.openxmlformats.org/officeDocument/2006/relationships/externalLinkPath" Target="file:///\\E101D5AC\Project%20Madison%20Financial%20Model_External%2018%200801.xlsx"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G:\Documents%20and%20Settings\mlonghofer\Local%20Settings\Temporary%20Internet%20Files\OLKB5\03_Mar\Q1%202006%20Analytic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UTPUTS&gt;&gt;&gt;"/>
      <sheetName val="Formatted Cut"/>
      <sheetName val="LBO Summary Page"/>
      <sheetName val="M&amp;A Comp Summary"/>
      <sheetName val="Comp Summary"/>
      <sheetName val="LBO Low"/>
      <sheetName val="LBO High"/>
      <sheetName val="Operational EBITDA"/>
      <sheetName val="DCF"/>
      <sheetName val="Spreads"/>
      <sheetName val="A-DDEBT"/>
      <sheetName val="Valuation Matrix"/>
      <sheetName val="__FDSCACHE__"/>
      <sheetName val="WACC"/>
      <sheetName val="INPUTS&gt;&gt;&gt;"/>
      <sheetName val="A"/>
      <sheetName val="ADDBACKS"/>
      <sheetName val="D&amp;A"/>
      <sheetName val="Traditional"/>
      <sheetName val="DATA"/>
      <sheetName val="LTM raw"/>
      <sheetName val="A-D50%"/>
      <sheetName val="A-DStand"/>
      <sheetName val="A-DStandCash"/>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sheetData sheetId="16"/>
      <sheetData sheetId="17"/>
      <sheetData sheetId="18" refreshError="1"/>
      <sheetData sheetId="19" refreshError="1"/>
      <sheetData sheetId="20"/>
      <sheetData sheetId="21" refreshError="1"/>
      <sheetData sheetId="22" refreshError="1"/>
      <sheetData sheetId="2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utlines"/>
      <sheetName val="To do"/>
      <sheetName val="Issues"/>
      <sheetName val="Requests"/>
      <sheetName val="Questions2"/>
      <sheetName val="Questions1"/>
      <sheetName val="Non op ex"/>
      <sheetName val="Summary IS"/>
      <sheetName val="A"/>
      <sheetName val="Historical IS"/>
      <sheetName val="Hist sales GM"/>
      <sheetName val="EBITDA"/>
      <sheetName val="R&amp;D Rpt"/>
      <sheetName val="R&amp;D"/>
      <sheetName val="Selling Rpt"/>
      <sheetName val="Selling"/>
      <sheetName val="G&amp;A rpt"/>
      <sheetName val="G&amp;A"/>
      <sheetName val="Hdct"/>
      <sheetName val="Other op ex"/>
      <sheetName val="Notes"/>
      <sheetName val="Sheet1"/>
      <sheetName val="NWC graph"/>
      <sheetName val="DSO"/>
      <sheetName val="Income Statement"/>
      <sheetName val="Controls"/>
      <sheetName val="D&amp;A"/>
      <sheetName val="Long-Term Care Comps"/>
      <sheetName val="Football"/>
      <sheetName val="LBO Valuation Analysis"/>
      <sheetName val="Sheet1 (2)"/>
      <sheetName val="Sheet3"/>
      <sheetName val="Buy"/>
      <sheetName val="Summary"/>
      <sheetName val="Spin 1"/>
      <sheetName val="Sec Equity"/>
      <sheetName val="GRAPH &amp; SOURCE DATA"/>
      <sheetName val="Projections"/>
      <sheetName val="LBO Assumptions"/>
      <sheetName val="Sale"/>
      <sheetName val="Split"/>
      <sheetName val="TargetDCF"/>
      <sheetName val="PIA Identifiers"/>
      <sheetName val="Fund Managers"/>
      <sheetName val="P&amp;L"/>
      <sheetName val="Shipping"/>
      <sheetName val="NWCG"/>
      <sheetName val="Valuation Characteristics"/>
      <sheetName val="Tri Tool Template"/>
      <sheetName val="Input"/>
      <sheetName val="Contents"/>
      <sheetName val="graphs"/>
      <sheetName val="Pivot Unbilled Rev"/>
      <sheetName val="Variance Details"/>
      <sheetName val="Invoices thru Sep"/>
      <sheetName val="Invoices through October"/>
      <sheetName val="103.02 H2O Unbilled Rev GL Dtl"/>
      <sheetName val="Cynthia Rev Sch_Oct as of 11-30"/>
      <sheetName val="Pivot Unbilled PTEs"/>
      <sheetName val="103.03 H2O Unbilled PTEs GL Dtl"/>
      <sheetName val="Sheet2"/>
      <sheetName val="2010 Liquidity"/>
      <sheetName val="lookups"/>
      <sheetName val="Ranpak"/>
      <sheetName val="Herramientas para análisis-VBA"/>
      <sheetName val="Valuation Comments"/>
      <sheetName val="Exemption Codes"/>
      <sheetName val="Income Codes"/>
      <sheetName val="Recipient and WHA Status Codes"/>
      <sheetName val="Other drop down options"/>
      <sheetName val="model"/>
      <sheetName val="Over"/>
      <sheetName val="Inventory Turn"/>
      <sheetName val="OI Flow"/>
      <sheetName val="OI Comp Margins"/>
      <sheetName val="To_do"/>
      <sheetName val="Non_op_ex"/>
      <sheetName val="Summary_IS"/>
      <sheetName val="Historical_IS"/>
      <sheetName val="Hist_sales_GM"/>
      <sheetName val="R&amp;D_Rpt"/>
      <sheetName val="Selling_Rpt"/>
      <sheetName val="G&amp;A_rpt"/>
      <sheetName val="Other_op_ex"/>
      <sheetName val="NWC_graph"/>
      <sheetName val="Income_Statement"/>
      <sheetName val="Long-Term_Care_Comps"/>
      <sheetName val="LBO_Valuation_Analysis"/>
      <sheetName val="Sheet1_(2)"/>
      <sheetName val="Spin_1"/>
      <sheetName val="Sec_Equity"/>
      <sheetName val="GRAPH_&amp;_SOURCE_DATA"/>
      <sheetName val="LBO_Assumptions"/>
      <sheetName val="2010_Liquidity"/>
      <sheetName val="PIA_Identifiers"/>
      <sheetName val="Fund_Managers"/>
      <sheetName val="Valuation_Characteristics"/>
      <sheetName val="Tri_Tool_Template"/>
      <sheetName val="clmyield-hpw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sheetData sheetId="53"/>
      <sheetData sheetId="54"/>
      <sheetData sheetId="55"/>
      <sheetData sheetId="56"/>
      <sheetData sheetId="57"/>
      <sheetData sheetId="58"/>
      <sheetData sheetId="59"/>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pen Items"/>
      <sheetName val="Control Worksheet"/>
      <sheetName val="Benchmark Control Worksheet"/>
      <sheetName val="EBITDA Bridge"/>
      <sheetName val="Share Reconciliation"/>
      <sheetName val="Change Doc"/>
      <sheetName val="General Assumptions"/>
      <sheetName val="WACC-Support"/>
      <sheetName val="Ratings Sheet"/>
      <sheetName val="Internal Debt Ratings"/>
      <sheetName val="Stock Averages"/>
      <sheetName val="WACC"/>
      <sheetName val="Moving Average"/>
      <sheetName val="1"/>
      <sheetName val="2"/>
      <sheetName val="3"/>
      <sheetName val="4"/>
      <sheetName val="5"/>
      <sheetName val="6"/>
      <sheetName val="7"/>
      <sheetName val="8"/>
      <sheetName val="__FDSCACHE__"/>
      <sheetName val="Valuation Summary"/>
      <sheetName val="NAV"/>
      <sheetName val="Foreign Currency Translation"/>
      <sheetName val="Capital Call"/>
      <sheetName val="Funds Drawn"/>
      <sheetName val="Consolidated BS"/>
      <sheetName val="ECAS Portfolio AppDep"/>
      <sheetName val="Projections"/>
      <sheetName val="Financials"/>
      <sheetName val="Comparable Cos."/>
      <sheetName val="Performance Graphs"/>
      <sheetName val="Transactions"/>
      <sheetName val="Company Descriptions"/>
      <sheetName val="__APW_ACTIVE_FIELD_RESTORE__"/>
      <sheetName val="Apr 2011"/>
      <sheetName val="Aug 2011"/>
      <sheetName val="Dec 2011"/>
      <sheetName val="Jun 2011"/>
      <sheetName val="May 2011"/>
      <sheetName val="Nov 2011"/>
      <sheetName val="Oct 2011"/>
      <sheetName val="Sep 2011"/>
      <sheetName val="Feb 2012"/>
      <sheetName val="Jan 2012"/>
      <sheetName val="Mar 2012"/>
      <sheetName val="Jul 2011"/>
      <sheetName val="Unemployment"/>
      <sheetName val="2015 MGMA Phys Comp"/>
      <sheetName val="Crosswalk 2016"/>
      <sheetName val="Crosswalk"/>
      <sheetName val="2016 - S&amp;C"/>
      <sheetName val="2016 S&amp;C Productivity Ratios"/>
      <sheetName val="2016 S&amp;C Benefits"/>
      <sheetName val="2016 AMGA Phys Comp"/>
      <sheetName val="2014 AMGA DATA"/>
      <sheetName val="Reason Code Master List"/>
      <sheetName val="Sheet1"/>
      <sheetName val="Data"/>
      <sheetName val="M&amp;A INPUTS"/>
      <sheetName val="VALUATION"/>
      <sheetName val="2017 - S&amp;C"/>
      <sheetName val="2017 AMGA Phys Com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ow r="5">
          <cell r="A5" t="str">
            <v xml:space="preserve">3i Group plc is an investment trust engaged in private equity and </v>
          </cell>
        </row>
        <row r="8">
          <cell r="A8" t="str">
            <v>9/08/2006</v>
          </cell>
          <cell r="B8">
            <v>9.5500000000000007</v>
          </cell>
          <cell r="C8">
            <v>13.27</v>
          </cell>
          <cell r="D8">
            <v>56.25</v>
          </cell>
          <cell r="E8">
            <v>0.83</v>
          </cell>
          <cell r="F8">
            <v>19.95</v>
          </cell>
          <cell r="G8">
            <v>32.25</v>
          </cell>
          <cell r="H8">
            <v>79.224999999999994</v>
          </cell>
          <cell r="I8">
            <v>66.87</v>
          </cell>
        </row>
        <row r="9">
          <cell r="A9" t="str">
            <v>9/07/2006</v>
          </cell>
          <cell r="B9">
            <v>9.4700000000000006</v>
          </cell>
          <cell r="C9">
            <v>13.2</v>
          </cell>
          <cell r="D9">
            <v>57.15</v>
          </cell>
          <cell r="E9">
            <v>0.83</v>
          </cell>
          <cell r="F9">
            <v>19.809999999999999</v>
          </cell>
          <cell r="G9">
            <v>32.25</v>
          </cell>
          <cell r="H9">
            <v>79.599999999999994</v>
          </cell>
          <cell r="I9">
            <v>66.650000000000006</v>
          </cell>
        </row>
        <row r="10">
          <cell r="A10" t="str">
            <v>9/06/2006</v>
          </cell>
          <cell r="B10">
            <v>9.5649999999999995</v>
          </cell>
          <cell r="C10">
            <v>13.15</v>
          </cell>
          <cell r="D10">
            <v>57</v>
          </cell>
          <cell r="E10">
            <v>0.83</v>
          </cell>
          <cell r="F10">
            <v>19.98</v>
          </cell>
          <cell r="G10">
            <v>32.25</v>
          </cell>
          <cell r="H10">
            <v>78</v>
          </cell>
          <cell r="I10">
            <v>66.7</v>
          </cell>
        </row>
        <row r="11">
          <cell r="A11" t="str">
            <v>9/05/2006</v>
          </cell>
          <cell r="B11">
            <v>9.6</v>
          </cell>
          <cell r="C11">
            <v>13.38</v>
          </cell>
          <cell r="D11">
            <v>56.3</v>
          </cell>
          <cell r="E11">
            <v>0.83</v>
          </cell>
          <cell r="F11">
            <v>20.100000000000001</v>
          </cell>
          <cell r="G11">
            <v>32.25</v>
          </cell>
          <cell r="H11">
            <v>80</v>
          </cell>
          <cell r="I11">
            <v>66.010000000000005</v>
          </cell>
        </row>
        <row r="12">
          <cell r="A12" t="str">
            <v>9/01/2006</v>
          </cell>
          <cell r="B12">
            <v>9.67</v>
          </cell>
          <cell r="C12">
            <v>13.16</v>
          </cell>
          <cell r="D12">
            <v>57.35</v>
          </cell>
          <cell r="E12">
            <v>0.83</v>
          </cell>
          <cell r="F12">
            <v>20.010000000000002</v>
          </cell>
          <cell r="G12">
            <v>32.25</v>
          </cell>
          <cell r="H12">
            <v>80.5</v>
          </cell>
          <cell r="I12">
            <v>66.88</v>
          </cell>
        </row>
        <row r="13">
          <cell r="A13" t="str">
            <v>8/31/2006</v>
          </cell>
          <cell r="B13">
            <v>9.5150000000000006</v>
          </cell>
          <cell r="C13">
            <v>13.06</v>
          </cell>
          <cell r="D13">
            <v>57.16</v>
          </cell>
          <cell r="E13">
            <v>0.83</v>
          </cell>
          <cell r="F13">
            <v>19.97</v>
          </cell>
          <cell r="G13">
            <v>32.25</v>
          </cell>
          <cell r="H13">
            <v>80.7</v>
          </cell>
          <cell r="I13">
            <v>66.7</v>
          </cell>
        </row>
        <row r="14">
          <cell r="A14" t="str">
            <v>8/30/2006</v>
          </cell>
          <cell r="B14">
            <v>9.4600000000000009</v>
          </cell>
          <cell r="C14">
            <v>13.08</v>
          </cell>
          <cell r="D14">
            <v>56.75</v>
          </cell>
          <cell r="E14">
            <v>0.83</v>
          </cell>
          <cell r="F14">
            <v>19.989999999999998</v>
          </cell>
          <cell r="G14">
            <v>32.25</v>
          </cell>
          <cell r="H14">
            <v>80.724999999999994</v>
          </cell>
          <cell r="I14">
            <v>66.5</v>
          </cell>
        </row>
        <row r="15">
          <cell r="A15" t="str">
            <v>8/29/2006</v>
          </cell>
          <cell r="B15">
            <v>9.43</v>
          </cell>
          <cell r="C15">
            <v>13.15</v>
          </cell>
          <cell r="D15">
            <v>56.9</v>
          </cell>
          <cell r="E15">
            <v>0.83</v>
          </cell>
          <cell r="F15">
            <v>19.68</v>
          </cell>
          <cell r="G15">
            <v>32.25</v>
          </cell>
          <cell r="H15">
            <v>80.599999999999994</v>
          </cell>
          <cell r="I15">
            <v>65.67</v>
          </cell>
        </row>
        <row r="16">
          <cell r="A16" t="str">
            <v>8/28/2006</v>
          </cell>
          <cell r="B16">
            <v>9.2850000000000001</v>
          </cell>
          <cell r="C16">
            <v>13.11</v>
          </cell>
          <cell r="D16">
            <v>56.96</v>
          </cell>
          <cell r="E16">
            <v>0.82</v>
          </cell>
          <cell r="F16">
            <v>19.55</v>
          </cell>
          <cell r="G16">
            <v>32.25</v>
          </cell>
          <cell r="H16">
            <v>80</v>
          </cell>
          <cell r="I16">
            <v>65.959999999999994</v>
          </cell>
        </row>
        <row r="17">
          <cell r="A17" t="str">
            <v>8/25/2006</v>
          </cell>
          <cell r="B17">
            <v>9.2850000000000001</v>
          </cell>
          <cell r="C17">
            <v>13.11</v>
          </cell>
          <cell r="D17">
            <v>57</v>
          </cell>
          <cell r="E17">
            <v>0.82</v>
          </cell>
          <cell r="F17">
            <v>19.39</v>
          </cell>
          <cell r="G17">
            <v>32.5</v>
          </cell>
          <cell r="H17">
            <v>80.5</v>
          </cell>
          <cell r="I17">
            <v>65.599999999999994</v>
          </cell>
        </row>
        <row r="18">
          <cell r="A18" t="str">
            <v>8/24/2006</v>
          </cell>
          <cell r="B18">
            <v>9.27</v>
          </cell>
          <cell r="C18">
            <v>13.23</v>
          </cell>
          <cell r="D18">
            <v>57.49</v>
          </cell>
          <cell r="E18">
            <v>0.81499999999999995</v>
          </cell>
          <cell r="F18">
            <v>19.32</v>
          </cell>
          <cell r="G18">
            <v>31.875</v>
          </cell>
          <cell r="H18">
            <v>80.474999999999994</v>
          </cell>
          <cell r="I18">
            <v>65.989999999999995</v>
          </cell>
        </row>
        <row r="19">
          <cell r="A19" t="str">
            <v>8/23/2006</v>
          </cell>
          <cell r="B19">
            <v>9.32</v>
          </cell>
          <cell r="C19">
            <v>13.21</v>
          </cell>
          <cell r="D19">
            <v>56.78</v>
          </cell>
          <cell r="E19">
            <v>0.81499999999999995</v>
          </cell>
          <cell r="F19">
            <v>19.239999999999998</v>
          </cell>
          <cell r="G19">
            <v>31.875</v>
          </cell>
          <cell r="H19">
            <v>80.474999999999994</v>
          </cell>
          <cell r="I19">
            <v>66.400000000000006</v>
          </cell>
        </row>
        <row r="20">
          <cell r="A20" t="str">
            <v>8/22/2006</v>
          </cell>
          <cell r="B20">
            <v>9.4049999999999994</v>
          </cell>
          <cell r="C20">
            <v>13.26</v>
          </cell>
          <cell r="D20">
            <v>57.75</v>
          </cell>
          <cell r="E20">
            <v>0.81499999999999995</v>
          </cell>
          <cell r="F20">
            <v>19.54</v>
          </cell>
          <cell r="G20">
            <v>31.875</v>
          </cell>
          <cell r="H20">
            <v>80.474999999999994</v>
          </cell>
          <cell r="I20">
            <v>67.37</v>
          </cell>
        </row>
        <row r="21">
          <cell r="A21" t="str">
            <v>8/21/2006</v>
          </cell>
          <cell r="B21">
            <v>9.3049999999999997</v>
          </cell>
          <cell r="C21">
            <v>13.2</v>
          </cell>
          <cell r="D21">
            <v>56.75</v>
          </cell>
          <cell r="E21">
            <v>0.81499999999999995</v>
          </cell>
          <cell r="F21">
            <v>19.53</v>
          </cell>
          <cell r="G21">
            <v>31.875</v>
          </cell>
          <cell r="H21">
            <v>79.55</v>
          </cell>
          <cell r="I21">
            <v>68.510000000000005</v>
          </cell>
        </row>
        <row r="22">
          <cell r="A22" t="str">
            <v>8/18/2006</v>
          </cell>
          <cell r="B22">
            <v>9.4450000000000003</v>
          </cell>
          <cell r="C22">
            <v>13.23</v>
          </cell>
          <cell r="D22">
            <v>56.6</v>
          </cell>
          <cell r="E22">
            <v>0.81499999999999995</v>
          </cell>
          <cell r="F22">
            <v>19.61</v>
          </cell>
          <cell r="G22">
            <v>31.25</v>
          </cell>
          <cell r="H22">
            <v>81</v>
          </cell>
          <cell r="I22">
            <v>69.150000000000006</v>
          </cell>
        </row>
        <row r="23">
          <cell r="A23" t="str">
            <v>8/17/2006</v>
          </cell>
          <cell r="B23">
            <v>9.56</v>
          </cell>
          <cell r="C23">
            <v>13.22</v>
          </cell>
          <cell r="D23">
            <v>56.5</v>
          </cell>
          <cell r="E23">
            <v>0.81499999999999995</v>
          </cell>
          <cell r="F23">
            <v>19.7</v>
          </cell>
          <cell r="G23">
            <v>32.049999999999997</v>
          </cell>
          <cell r="H23">
            <v>79.7</v>
          </cell>
          <cell r="I23">
            <v>69.150000000000006</v>
          </cell>
        </row>
        <row r="24">
          <cell r="A24" t="str">
            <v>8/16/2006</v>
          </cell>
          <cell r="B24">
            <v>9.4700000000000006</v>
          </cell>
          <cell r="C24">
            <v>13.13</v>
          </cell>
          <cell r="D24">
            <v>56.35</v>
          </cell>
          <cell r="E24">
            <v>0.81499999999999995</v>
          </cell>
          <cell r="F24">
            <v>19.600000000000001</v>
          </cell>
          <cell r="G24">
            <v>32.049999999999997</v>
          </cell>
          <cell r="H24">
            <v>81.224999999999994</v>
          </cell>
          <cell r="I24">
            <v>69.400000000000006</v>
          </cell>
        </row>
        <row r="25">
          <cell r="A25" t="str">
            <v>8/15/2006</v>
          </cell>
          <cell r="B25">
            <v>9.44</v>
          </cell>
          <cell r="C25">
            <v>13.11</v>
          </cell>
          <cell r="D25">
            <v>56</v>
          </cell>
          <cell r="E25">
            <v>0.81499999999999995</v>
          </cell>
          <cell r="F25">
            <v>19.5</v>
          </cell>
          <cell r="G25">
            <v>32.049999999999997</v>
          </cell>
          <cell r="H25">
            <v>81.5</v>
          </cell>
          <cell r="I25">
            <v>68.47</v>
          </cell>
        </row>
        <row r="26">
          <cell r="A26" t="str">
            <v>8/14/2006</v>
          </cell>
          <cell r="B26">
            <v>9.34</v>
          </cell>
          <cell r="C26">
            <v>13.1</v>
          </cell>
          <cell r="D26">
            <v>55.85</v>
          </cell>
          <cell r="E26">
            <v>0.81499999999999995</v>
          </cell>
          <cell r="F26">
            <v>19.41</v>
          </cell>
          <cell r="G26">
            <v>32.049999999999997</v>
          </cell>
          <cell r="H26">
            <v>82</v>
          </cell>
          <cell r="I26">
            <v>67.52</v>
          </cell>
        </row>
        <row r="27">
          <cell r="A27" t="str">
            <v>8/11/2006</v>
          </cell>
          <cell r="B27">
            <v>9.26</v>
          </cell>
          <cell r="C27">
            <v>13.05</v>
          </cell>
          <cell r="D27">
            <v>55.8</v>
          </cell>
          <cell r="E27">
            <v>0.81499999999999995</v>
          </cell>
          <cell r="F27">
            <v>19.489999999999998</v>
          </cell>
          <cell r="G27">
            <v>32.049999999999997</v>
          </cell>
          <cell r="H27">
            <v>82.224999999999994</v>
          </cell>
          <cell r="I27">
            <v>66.489999999999995</v>
          </cell>
        </row>
        <row r="28">
          <cell r="A28" t="str">
            <v>8/10/2006</v>
          </cell>
          <cell r="B28">
            <v>9.2349999999999994</v>
          </cell>
          <cell r="C28">
            <v>13.05</v>
          </cell>
          <cell r="D28">
            <v>56</v>
          </cell>
          <cell r="E28">
            <v>0.81499999999999995</v>
          </cell>
          <cell r="F28">
            <v>19.52</v>
          </cell>
          <cell r="G28">
            <v>32.125</v>
          </cell>
          <cell r="H28">
            <v>81.5</v>
          </cell>
          <cell r="I28">
            <v>65.67</v>
          </cell>
        </row>
        <row r="29">
          <cell r="A29" t="str">
            <v>8/09/2006</v>
          </cell>
          <cell r="B29">
            <v>9.3000000000000007</v>
          </cell>
          <cell r="C29">
            <v>13.17</v>
          </cell>
          <cell r="D29">
            <v>56</v>
          </cell>
          <cell r="E29">
            <v>0.81499999999999995</v>
          </cell>
          <cell r="F29">
            <v>19.170000000000002</v>
          </cell>
          <cell r="G29">
            <v>32</v>
          </cell>
          <cell r="H29">
            <v>81.349999999999994</v>
          </cell>
          <cell r="I29">
            <v>65.260000000000005</v>
          </cell>
        </row>
        <row r="30">
          <cell r="A30" t="str">
            <v>8/08/2006</v>
          </cell>
          <cell r="B30">
            <v>9.17</v>
          </cell>
          <cell r="C30">
            <v>13.02</v>
          </cell>
          <cell r="D30">
            <v>55.5</v>
          </cell>
          <cell r="E30">
            <v>0.81499999999999995</v>
          </cell>
          <cell r="F30">
            <v>19.34</v>
          </cell>
          <cell r="G30">
            <v>32</v>
          </cell>
          <cell r="H30">
            <v>81.239999999999995</v>
          </cell>
          <cell r="I30">
            <v>65.040000000000006</v>
          </cell>
        </row>
        <row r="31">
          <cell r="A31" t="str">
            <v>8/07/2006</v>
          </cell>
          <cell r="B31">
            <v>9.1999999999999993</v>
          </cell>
          <cell r="C31">
            <v>12.88</v>
          </cell>
          <cell r="D31">
            <v>55.5</v>
          </cell>
          <cell r="E31">
            <v>0.81499999999999995</v>
          </cell>
          <cell r="F31">
            <v>19.399999999999999</v>
          </cell>
          <cell r="G31">
            <v>32.125</v>
          </cell>
          <cell r="H31">
            <v>80.75</v>
          </cell>
          <cell r="I31">
            <v>66.08</v>
          </cell>
        </row>
        <row r="32">
          <cell r="A32" t="str">
            <v>8/04/2006</v>
          </cell>
          <cell r="B32">
            <v>9.23</v>
          </cell>
          <cell r="C32">
            <v>13.03</v>
          </cell>
          <cell r="D32">
            <v>55.5</v>
          </cell>
          <cell r="E32">
            <v>0.81499999999999995</v>
          </cell>
          <cell r="F32">
            <v>19.3</v>
          </cell>
          <cell r="G32">
            <v>32.125</v>
          </cell>
          <cell r="H32">
            <v>80.75</v>
          </cell>
          <cell r="I32">
            <v>66.5</v>
          </cell>
        </row>
        <row r="33">
          <cell r="A33" t="str">
            <v>8/03/2006</v>
          </cell>
          <cell r="B33">
            <v>9.1349999999999998</v>
          </cell>
          <cell r="C33">
            <v>12.95</v>
          </cell>
          <cell r="D33">
            <v>55.48</v>
          </cell>
          <cell r="E33">
            <v>0.81499999999999995</v>
          </cell>
          <cell r="F33">
            <v>19.420000000000002</v>
          </cell>
          <cell r="G33">
            <v>32.125</v>
          </cell>
          <cell r="H33">
            <v>81</v>
          </cell>
          <cell r="I33">
            <v>66.040000000000006</v>
          </cell>
        </row>
        <row r="34">
          <cell r="A34" t="str">
            <v>8/02/2006</v>
          </cell>
          <cell r="B34">
            <v>9.3650000000000002</v>
          </cell>
          <cell r="C34">
            <v>13.24</v>
          </cell>
          <cell r="D34">
            <v>55.4</v>
          </cell>
          <cell r="E34">
            <v>0.81499999999999995</v>
          </cell>
          <cell r="F34">
            <v>19.2</v>
          </cell>
          <cell r="G34">
            <v>32.125</v>
          </cell>
          <cell r="H34">
            <v>81.474999999999994</v>
          </cell>
          <cell r="I34">
            <v>66.510000000000005</v>
          </cell>
        </row>
        <row r="35">
          <cell r="A35" t="str">
            <v>8/01/2006</v>
          </cell>
          <cell r="B35">
            <v>9.17</v>
          </cell>
          <cell r="C35">
            <v>13.13</v>
          </cell>
          <cell r="D35">
            <v>55.37</v>
          </cell>
          <cell r="E35">
            <v>0.81499999999999995</v>
          </cell>
          <cell r="F35">
            <v>19.04</v>
          </cell>
          <cell r="G35">
            <v>32.125</v>
          </cell>
          <cell r="H35">
            <v>81</v>
          </cell>
          <cell r="I35">
            <v>65.02</v>
          </cell>
        </row>
        <row r="36">
          <cell r="A36" t="str">
            <v>7/31/2006</v>
          </cell>
          <cell r="B36">
            <v>9.2799999999999994</v>
          </cell>
          <cell r="C36">
            <v>13.1</v>
          </cell>
          <cell r="D36">
            <v>55.95</v>
          </cell>
          <cell r="E36">
            <v>0.81499999999999995</v>
          </cell>
          <cell r="F36">
            <v>19.27</v>
          </cell>
          <cell r="G36">
            <v>32</v>
          </cell>
          <cell r="H36">
            <v>81.474999999999994</v>
          </cell>
          <cell r="I36">
            <v>65</v>
          </cell>
        </row>
        <row r="37">
          <cell r="A37" t="str">
            <v>7/28/2006</v>
          </cell>
          <cell r="B37">
            <v>9.3149999999999995</v>
          </cell>
          <cell r="C37">
            <v>13.22</v>
          </cell>
          <cell r="D37">
            <v>55.8</v>
          </cell>
          <cell r="E37">
            <v>0.81499999999999995</v>
          </cell>
          <cell r="F37">
            <v>19</v>
          </cell>
          <cell r="G37">
            <v>31.5</v>
          </cell>
          <cell r="H37">
            <v>81.239999999999995</v>
          </cell>
          <cell r="I37">
            <v>66.900000000000006</v>
          </cell>
        </row>
      </sheetData>
      <sheetData sheetId="11" refreshError="1"/>
      <sheetData sheetId="12" refreshError="1"/>
      <sheetData sheetId="13">
        <row r="7">
          <cell r="D7" t="str">
            <v>03/2006</v>
          </cell>
          <cell r="E7" t="str">
            <v>03/2005</v>
          </cell>
          <cell r="F7" t="str">
            <v>03/2004</v>
          </cell>
          <cell r="G7" t="str">
            <v>03/2003</v>
          </cell>
          <cell r="H7" t="str">
            <v>03/2002</v>
          </cell>
        </row>
        <row r="8">
          <cell r="D8">
            <v>1509302.8285503399</v>
          </cell>
          <cell r="E8">
            <v>1057006.2581300701</v>
          </cell>
          <cell r="F8">
            <v>186943.75455379501</v>
          </cell>
          <cell r="G8">
            <v>212935.796499252</v>
          </cell>
          <cell r="H8">
            <v>290549.40342903102</v>
          </cell>
        </row>
        <row r="9">
          <cell r="D9" t="e">
            <v>#N/A</v>
          </cell>
          <cell r="E9" t="str">
            <v>N/A</v>
          </cell>
          <cell r="F9">
            <v>83750.802040100098</v>
          </cell>
          <cell r="G9">
            <v>92706.741333007798</v>
          </cell>
          <cell r="H9">
            <v>202405.20238876299</v>
          </cell>
        </row>
        <row r="12">
          <cell r="D12">
            <v>-24000</v>
          </cell>
          <cell r="E12">
            <v>-24000</v>
          </cell>
          <cell r="F12">
            <v>72000</v>
          </cell>
          <cell r="G12">
            <v>64000</v>
          </cell>
          <cell r="H12">
            <v>121000</v>
          </cell>
        </row>
        <row r="13">
          <cell r="D13">
            <v>103200.193405151</v>
          </cell>
          <cell r="E13">
            <v>53795.366644859299</v>
          </cell>
          <cell r="F13">
            <v>76273.051857948303</v>
          </cell>
          <cell r="G13">
            <v>82566.941499710098</v>
          </cell>
          <cell r="H13">
            <v>186082.20219612101</v>
          </cell>
        </row>
        <row r="18">
          <cell r="D18">
            <v>1261335.6971740699</v>
          </cell>
          <cell r="E18">
            <v>763312.63482570602</v>
          </cell>
          <cell r="F18">
            <v>279667.856812477</v>
          </cell>
          <cell r="G18">
            <v>338959.02299880999</v>
          </cell>
          <cell r="H18">
            <v>378693.60446929903</v>
          </cell>
        </row>
        <row r="20">
          <cell r="D20">
            <v>5733</v>
          </cell>
          <cell r="E20">
            <v>5815.7</v>
          </cell>
          <cell r="F20">
            <v>7477</v>
          </cell>
          <cell r="G20">
            <v>10139</v>
          </cell>
          <cell r="H20">
            <v>8000</v>
          </cell>
        </row>
        <row r="26">
          <cell r="D26">
            <v>3000</v>
          </cell>
          <cell r="E26">
            <v>3000</v>
          </cell>
          <cell r="F26">
            <v>29000</v>
          </cell>
          <cell r="G26">
            <v>32000</v>
          </cell>
          <cell r="H26">
            <v>3000</v>
          </cell>
        </row>
        <row r="30">
          <cell r="D30">
            <v>852000</v>
          </cell>
          <cell r="E30">
            <v>498000</v>
          </cell>
          <cell r="F30">
            <v>107000</v>
          </cell>
          <cell r="G30">
            <v>140000</v>
          </cell>
          <cell r="H30">
            <v>106000</v>
          </cell>
        </row>
        <row r="33">
          <cell r="D33">
            <v>1214035.6085300399</v>
          </cell>
          <cell r="E33">
            <v>905797.65999317204</v>
          </cell>
        </row>
        <row r="34">
          <cell r="D34">
            <v>110366.873502731</v>
          </cell>
          <cell r="E34">
            <v>13085.359454154999</v>
          </cell>
        </row>
        <row r="35">
          <cell r="D35">
            <v>0</v>
          </cell>
          <cell r="E35">
            <v>0</v>
          </cell>
        </row>
        <row r="36">
          <cell r="D36">
            <v>0</v>
          </cell>
          <cell r="E36">
            <v>0</v>
          </cell>
        </row>
        <row r="37">
          <cell r="D37">
            <v>9130350.4443168603</v>
          </cell>
          <cell r="E37">
            <v>8376083.9794874201</v>
          </cell>
        </row>
        <row r="39">
          <cell r="D39">
            <v>229333.763122559</v>
          </cell>
          <cell r="E39">
            <v>196280.39181232499</v>
          </cell>
        </row>
        <row r="40">
          <cell r="D40">
            <v>571901.07178688003</v>
          </cell>
          <cell r="E40">
            <v>264615.04673957801</v>
          </cell>
        </row>
        <row r="42">
          <cell r="D42">
            <v>0</v>
          </cell>
          <cell r="E42">
            <v>0</v>
          </cell>
        </row>
        <row r="43">
          <cell r="D43">
            <v>2339204.3838501</v>
          </cell>
          <cell r="E43">
            <v>2323378.2675266298</v>
          </cell>
        </row>
        <row r="45">
          <cell r="D45">
            <v>3388406.3501358</v>
          </cell>
          <cell r="E45">
            <v>2998001.24382973</v>
          </cell>
        </row>
        <row r="46">
          <cell r="D46">
            <v>0</v>
          </cell>
          <cell r="E46">
            <v>0</v>
          </cell>
        </row>
        <row r="47">
          <cell r="D47">
            <v>5741944.0941810599</v>
          </cell>
          <cell r="E47">
            <v>5378082.7356576901</v>
          </cell>
        </row>
        <row r="50">
          <cell r="D50">
            <v>21500.040292739901</v>
          </cell>
          <cell r="E50">
            <v>5815.71531295776</v>
          </cell>
        </row>
        <row r="52">
          <cell r="D52">
            <v>584085.24</v>
          </cell>
          <cell r="E52">
            <v>623738.67000000004</v>
          </cell>
        </row>
      </sheetData>
      <sheetData sheetId="14">
        <row r="7">
          <cell r="D7" t="str">
            <v>03/2006</v>
          </cell>
          <cell r="E7" t="str">
            <v>01/2005</v>
          </cell>
          <cell r="F7" t="str">
            <v>01/2004</v>
          </cell>
          <cell r="G7" t="str">
            <v>01/2003</v>
          </cell>
          <cell r="H7" t="str">
            <v>01/2002</v>
          </cell>
        </row>
        <row r="8">
          <cell r="D8">
            <v>244670.45853137999</v>
          </cell>
          <cell r="E8">
            <v>147004.435443878</v>
          </cell>
          <cell r="F8">
            <v>134507.82837867699</v>
          </cell>
          <cell r="G8">
            <v>102434.46822166401</v>
          </cell>
          <cell r="H8">
            <v>103260.00752449001</v>
          </cell>
        </row>
        <row r="9">
          <cell r="D9">
            <v>75536.808228492795</v>
          </cell>
          <cell r="E9">
            <v>38342.692315578497</v>
          </cell>
          <cell r="F9">
            <v>40733.307504653902</v>
          </cell>
          <cell r="G9">
            <v>37360.254478454597</v>
          </cell>
          <cell r="H9">
            <v>44160.480165481596</v>
          </cell>
        </row>
        <row r="12">
          <cell r="D12" t="e">
            <v>#N/A</v>
          </cell>
          <cell r="E12">
            <v>42200</v>
          </cell>
          <cell r="F12">
            <v>27500</v>
          </cell>
          <cell r="G12">
            <v>23300</v>
          </cell>
          <cell r="H12">
            <v>13500</v>
          </cell>
        </row>
        <row r="13">
          <cell r="C13">
            <v>0</v>
          </cell>
          <cell r="D13">
            <v>0</v>
          </cell>
          <cell r="E13">
            <v>0</v>
          </cell>
          <cell r="F13">
            <v>0</v>
          </cell>
          <cell r="G13">
            <v>0</v>
          </cell>
          <cell r="H13">
            <v>0</v>
          </cell>
        </row>
        <row r="18">
          <cell r="D18">
            <v>311607.25064277602</v>
          </cell>
          <cell r="E18">
            <v>178257.34691619899</v>
          </cell>
          <cell r="F18">
            <v>94653.657007217407</v>
          </cell>
          <cell r="G18">
            <v>81916.951417923003</v>
          </cell>
          <cell r="H18">
            <v>68456.952524185195</v>
          </cell>
        </row>
        <row r="20">
          <cell r="D20">
            <v>430</v>
          </cell>
          <cell r="E20">
            <v>434.1</v>
          </cell>
          <cell r="F20">
            <v>439.6</v>
          </cell>
          <cell r="G20">
            <v>459.3</v>
          </cell>
          <cell r="H20">
            <v>164.2</v>
          </cell>
        </row>
        <row r="26">
          <cell r="D26">
            <v>65000</v>
          </cell>
          <cell r="E26">
            <v>33500</v>
          </cell>
          <cell r="F26">
            <v>21000</v>
          </cell>
          <cell r="G26">
            <v>18400</v>
          </cell>
          <cell r="H26">
            <v>12800</v>
          </cell>
        </row>
        <row r="30">
          <cell r="D30">
            <v>129786.4</v>
          </cell>
          <cell r="E30">
            <v>63883</v>
          </cell>
          <cell r="F30">
            <v>53743.6</v>
          </cell>
          <cell r="G30">
            <v>47443.6</v>
          </cell>
          <cell r="H30">
            <v>28900</v>
          </cell>
        </row>
        <row r="33">
          <cell r="D33">
            <v>75106.807422637896</v>
          </cell>
          <cell r="E33">
            <v>80447.3091602325</v>
          </cell>
        </row>
        <row r="34">
          <cell r="D34">
            <v>13903.3593893051</v>
          </cell>
          <cell r="E34">
            <v>16349.902760982501</v>
          </cell>
        </row>
        <row r="35">
          <cell r="D35">
            <v>0</v>
          </cell>
          <cell r="E35">
            <v>0</v>
          </cell>
        </row>
        <row r="36">
          <cell r="D36">
            <v>191923.69301319099</v>
          </cell>
          <cell r="E36">
            <v>168852.53559350999</v>
          </cell>
        </row>
        <row r="37">
          <cell r="D37">
            <v>2364574.4313955298</v>
          </cell>
          <cell r="E37">
            <v>1883277.2950172401</v>
          </cell>
        </row>
        <row r="39">
          <cell r="D39">
            <v>1146.66881561279</v>
          </cell>
          <cell r="E39">
            <v>723.44702482223499</v>
          </cell>
        </row>
        <row r="40">
          <cell r="D40">
            <v>0</v>
          </cell>
          <cell r="E40">
            <v>0</v>
          </cell>
        </row>
        <row r="42">
          <cell r="D42">
            <v>602861.12980842602</v>
          </cell>
          <cell r="E42">
            <v>304281.81864023203</v>
          </cell>
        </row>
        <row r="43">
          <cell r="D43">
            <v>1030568.598032</v>
          </cell>
          <cell r="E43">
            <v>1029320.42691708</v>
          </cell>
        </row>
        <row r="45">
          <cell r="D45">
            <v>1657509.7729682899</v>
          </cell>
          <cell r="E45">
            <v>1333602.2455573101</v>
          </cell>
        </row>
        <row r="46">
          <cell r="D46">
            <v>0</v>
          </cell>
          <cell r="E46">
            <v>0</v>
          </cell>
        </row>
        <row r="47">
          <cell r="D47">
            <v>707064.658427238</v>
          </cell>
          <cell r="E47">
            <v>549675.049459934</v>
          </cell>
        </row>
        <row r="50">
          <cell r="D50">
            <v>860.00161170959495</v>
          </cell>
          <cell r="E50">
            <v>434.06821489334101</v>
          </cell>
        </row>
        <row r="52">
          <cell r="D52">
            <v>70161.429999999993</v>
          </cell>
          <cell r="E52">
            <v>69899.33</v>
          </cell>
        </row>
      </sheetData>
      <sheetData sheetId="15">
        <row r="7">
          <cell r="D7" t="str">
            <v>03/2006</v>
          </cell>
          <cell r="E7" t="str">
            <v>03/2005</v>
          </cell>
          <cell r="F7" t="str">
            <v>03/2004</v>
          </cell>
          <cell r="G7" t="str">
            <v>03/2003</v>
          </cell>
          <cell r="H7" t="str">
            <v>03/2002</v>
          </cell>
        </row>
        <row r="8">
          <cell r="D8">
            <v>13992.4563068151</v>
          </cell>
          <cell r="E8">
            <v>12074.679125905001</v>
          </cell>
          <cell r="F8">
            <v>9857.2311592102105</v>
          </cell>
          <cell r="G8">
            <v>10028.0281162262</v>
          </cell>
          <cell r="H8">
            <v>9756.1523851156198</v>
          </cell>
        </row>
        <row r="9">
          <cell r="D9">
            <v>2010.96403032541</v>
          </cell>
          <cell r="E9">
            <v>1600.7567344307899</v>
          </cell>
          <cell r="F9">
            <v>1217.29374742508</v>
          </cell>
          <cell r="G9">
            <v>1056.6311931610101</v>
          </cell>
          <cell r="H9">
            <v>1217.0941998958599</v>
          </cell>
        </row>
        <row r="12">
          <cell r="D12" t="e">
            <v>#N/A</v>
          </cell>
          <cell r="E12" t="e">
            <v>#N/A</v>
          </cell>
          <cell r="F12" t="e">
            <v>#N/A</v>
          </cell>
          <cell r="G12" t="e">
            <v>#N/A</v>
          </cell>
          <cell r="H12" t="e">
            <v>#N/A</v>
          </cell>
        </row>
        <row r="13">
          <cell r="C13">
            <v>0</v>
          </cell>
          <cell r="D13">
            <v>0</v>
          </cell>
          <cell r="E13">
            <v>0</v>
          </cell>
          <cell r="F13">
            <v>0</v>
          </cell>
          <cell r="G13">
            <v>0</v>
          </cell>
          <cell r="H13">
            <v>0</v>
          </cell>
        </row>
        <row r="18">
          <cell r="D18">
            <v>90433.172860741601</v>
          </cell>
          <cell r="E18">
            <v>53903.590997278698</v>
          </cell>
          <cell r="F18">
            <v>98761.778472423597</v>
          </cell>
          <cell r="G18">
            <v>-84749.796266555801</v>
          </cell>
          <cell r="H18">
            <v>38568.378833889998</v>
          </cell>
        </row>
        <row r="20">
          <cell r="D20">
            <v>0</v>
          </cell>
          <cell r="E20">
            <v>0</v>
          </cell>
          <cell r="F20">
            <v>0</v>
          </cell>
          <cell r="G20">
            <v>0</v>
          </cell>
          <cell r="H20">
            <v>0</v>
          </cell>
        </row>
        <row r="26">
          <cell r="D26">
            <v>3753</v>
          </cell>
          <cell r="E26">
            <v>3645</v>
          </cell>
          <cell r="F26">
            <v>3150</v>
          </cell>
          <cell r="G26">
            <v>2620</v>
          </cell>
          <cell r="H26">
            <v>122</v>
          </cell>
        </row>
        <row r="30">
          <cell r="D30">
            <v>87774</v>
          </cell>
          <cell r="E30">
            <v>51585.5</v>
          </cell>
          <cell r="F30">
            <v>96811.4</v>
          </cell>
          <cell r="G30">
            <v>-86382</v>
          </cell>
          <cell r="H30">
            <v>38480.699999999997</v>
          </cell>
        </row>
        <row r="33">
          <cell r="D33">
            <v>8691.2746220827103</v>
          </cell>
          <cell r="E33">
            <v>2829.4663136601398</v>
          </cell>
        </row>
        <row r="34">
          <cell r="D34">
            <v>2582.5906497240098</v>
          </cell>
          <cell r="E34">
            <v>2479.6783899664902</v>
          </cell>
        </row>
        <row r="35">
          <cell r="D35">
            <v>0</v>
          </cell>
          <cell r="E35">
            <v>0</v>
          </cell>
        </row>
        <row r="36">
          <cell r="D36">
            <v>0</v>
          </cell>
          <cell r="E36">
            <v>0</v>
          </cell>
        </row>
        <row r="37">
          <cell r="D37">
            <v>705493.49863886798</v>
          </cell>
          <cell r="E37">
            <v>549130.153472543</v>
          </cell>
        </row>
        <row r="39">
          <cell r="D39">
            <v>2973.5917574167302</v>
          </cell>
          <cell r="E39">
            <v>852.21057772636402</v>
          </cell>
        </row>
        <row r="40">
          <cell r="D40">
            <v>0</v>
          </cell>
          <cell r="E40">
            <v>0</v>
          </cell>
        </row>
        <row r="42">
          <cell r="D42">
            <v>0</v>
          </cell>
          <cell r="E42">
            <v>0</v>
          </cell>
        </row>
        <row r="43">
          <cell r="D43">
            <v>0</v>
          </cell>
          <cell r="E43">
            <v>0</v>
          </cell>
        </row>
        <row r="45">
          <cell r="D45">
            <v>39610.112214088404</v>
          </cell>
          <cell r="E45">
            <v>23593.513442158699</v>
          </cell>
        </row>
        <row r="46">
          <cell r="D46">
            <v>4334.3039456009901</v>
          </cell>
          <cell r="E46">
            <v>3891.5496456026999</v>
          </cell>
        </row>
        <row r="47">
          <cell r="D47">
            <v>665883.38642478001</v>
          </cell>
          <cell r="E47">
            <v>525536.64003038395</v>
          </cell>
        </row>
        <row r="50">
          <cell r="D50">
            <v>0</v>
          </cell>
          <cell r="E50">
            <v>0</v>
          </cell>
        </row>
        <row r="52">
          <cell r="D52">
            <v>12194.19</v>
          </cell>
          <cell r="E52">
            <v>12194.19</v>
          </cell>
        </row>
      </sheetData>
      <sheetData sheetId="16">
        <row r="7">
          <cell r="D7" t="str">
            <v>12/2005</v>
          </cell>
          <cell r="E7" t="str">
            <v>12/2004</v>
          </cell>
          <cell r="F7" t="str">
            <v>12/2003</v>
          </cell>
          <cell r="G7" t="str">
            <v>12/2002</v>
          </cell>
          <cell r="H7" t="str">
            <v>12/2001</v>
          </cell>
        </row>
        <row r="8">
          <cell r="D8">
            <v>1970.6495177745801</v>
          </cell>
          <cell r="E8">
            <v>10986.2045094967</v>
          </cell>
          <cell r="F8">
            <v>15331.9827303886</v>
          </cell>
          <cell r="G8">
            <v>-351.31188833713497</v>
          </cell>
          <cell r="H8">
            <v>-4308.66682195663</v>
          </cell>
        </row>
        <row r="9">
          <cell r="D9" t="str">
            <v>N/A</v>
          </cell>
          <cell r="E9" t="e">
            <v>#N/A</v>
          </cell>
          <cell r="F9" t="e">
            <v>#N/A</v>
          </cell>
          <cell r="G9" t="e">
            <v>#N/A</v>
          </cell>
          <cell r="H9" t="e">
            <v>#N/A</v>
          </cell>
        </row>
        <row r="12">
          <cell r="D12">
            <v>434</v>
          </cell>
          <cell r="E12">
            <v>734</v>
          </cell>
          <cell r="F12">
            <v>946</v>
          </cell>
          <cell r="G12">
            <v>1032</v>
          </cell>
          <cell r="H12">
            <v>1300</v>
          </cell>
        </row>
        <row r="13">
          <cell r="D13">
            <v>654.94260191917397</v>
          </cell>
          <cell r="E13">
            <v>1115.85260510445</v>
          </cell>
          <cell r="F13">
            <v>2594.35938453674</v>
          </cell>
          <cell r="G13">
            <v>3164.8752211332298</v>
          </cell>
          <cell r="H13">
            <v>5647.36110389233</v>
          </cell>
        </row>
        <row r="18">
          <cell r="D18">
            <v>1392.8446000814399</v>
          </cell>
          <cell r="E18">
            <v>9967.8124483823794</v>
          </cell>
          <cell r="F18">
            <v>13685.671523571</v>
          </cell>
          <cell r="G18">
            <v>-4324.6646865606299</v>
          </cell>
          <cell r="H18">
            <v>-9436.2418676614798</v>
          </cell>
        </row>
        <row r="20">
          <cell r="D20">
            <v>0</v>
          </cell>
          <cell r="E20">
            <v>0</v>
          </cell>
          <cell r="F20">
            <v>0</v>
          </cell>
          <cell r="G20">
            <v>0</v>
          </cell>
          <cell r="H20">
            <v>0</v>
          </cell>
        </row>
        <row r="26">
          <cell r="D26">
            <v>509</v>
          </cell>
          <cell r="E26">
            <v>405</v>
          </cell>
          <cell r="F26">
            <v>-466</v>
          </cell>
          <cell r="G26">
            <v>794</v>
          </cell>
          <cell r="H26">
            <v>18</v>
          </cell>
        </row>
        <row r="30">
          <cell r="D30">
            <v>-2.9</v>
          </cell>
          <cell r="E30">
            <v>8279.9</v>
          </cell>
          <cell r="F30">
            <v>11752.7</v>
          </cell>
          <cell r="G30">
            <v>-8707.6</v>
          </cell>
          <cell r="H30">
            <v>-15113</v>
          </cell>
        </row>
        <row r="33">
          <cell r="D33">
            <v>2846.81717634201</v>
          </cell>
          <cell r="E33">
            <v>48.024036169052103</v>
          </cell>
        </row>
        <row r="34">
          <cell r="D34">
            <v>0</v>
          </cell>
          <cell r="E34">
            <v>0</v>
          </cell>
        </row>
        <row r="35">
          <cell r="D35">
            <v>0</v>
          </cell>
          <cell r="E35">
            <v>0</v>
          </cell>
        </row>
        <row r="36">
          <cell r="D36">
            <v>3043.29995691776</v>
          </cell>
          <cell r="E36">
            <v>12281.4410144091</v>
          </cell>
        </row>
        <row r="37">
          <cell r="D37">
            <v>52703.958890438102</v>
          </cell>
          <cell r="E37">
            <v>70348.150629401207</v>
          </cell>
        </row>
        <row r="39">
          <cell r="D39">
            <v>0</v>
          </cell>
          <cell r="E39">
            <v>0</v>
          </cell>
        </row>
        <row r="40">
          <cell r="D40">
            <v>0</v>
          </cell>
          <cell r="E40">
            <v>0</v>
          </cell>
        </row>
        <row r="42">
          <cell r="D42">
            <v>1005.700750947</v>
          </cell>
          <cell r="E42">
            <v>899.74444234371197</v>
          </cell>
        </row>
        <row r="43">
          <cell r="D43">
            <v>5048.8797467946997</v>
          </cell>
          <cell r="E43">
            <v>16588.067081451401</v>
          </cell>
        </row>
        <row r="45">
          <cell r="D45">
            <v>6232.1427142620096</v>
          </cell>
          <cell r="E45">
            <v>17620.583859086</v>
          </cell>
        </row>
        <row r="46">
          <cell r="D46">
            <v>0</v>
          </cell>
          <cell r="E46">
            <v>0</v>
          </cell>
        </row>
        <row r="47">
          <cell r="D47">
            <v>46471.8161761761</v>
          </cell>
          <cell r="E47">
            <v>52727.566770315199</v>
          </cell>
        </row>
        <row r="50">
          <cell r="D50">
            <v>0</v>
          </cell>
          <cell r="E50">
            <v>0</v>
          </cell>
        </row>
        <row r="52">
          <cell r="D52">
            <v>38985.19</v>
          </cell>
          <cell r="E52">
            <v>41754.17</v>
          </cell>
        </row>
      </sheetData>
      <sheetData sheetId="17">
        <row r="7">
          <cell r="D7" t="str">
            <v>03/2006</v>
          </cell>
          <cell r="E7" t="str">
            <v>03/2005</v>
          </cell>
          <cell r="F7" t="str">
            <v>@NA</v>
          </cell>
          <cell r="G7" t="str">
            <v>@NA</v>
          </cell>
          <cell r="H7" t="str">
            <v>@NA</v>
          </cell>
        </row>
        <row r="8">
          <cell r="D8">
            <v>0</v>
          </cell>
          <cell r="E8">
            <v>0</v>
          </cell>
          <cell r="F8" t="e">
            <v>#N/A</v>
          </cell>
          <cell r="G8" t="e">
            <v>#N/A</v>
          </cell>
          <cell r="H8" t="e">
            <v>#N/A</v>
          </cell>
        </row>
        <row r="9">
          <cell r="D9">
            <v>48459.291966915102</v>
          </cell>
          <cell r="E9">
            <v>13322.8194606304</v>
          </cell>
          <cell r="F9" t="e">
            <v>#N/A</v>
          </cell>
          <cell r="G9" t="e">
            <v>#N/A</v>
          </cell>
          <cell r="H9" t="e">
            <v>#N/A</v>
          </cell>
        </row>
        <row r="12">
          <cell r="D12">
            <v>2314</v>
          </cell>
          <cell r="E12">
            <v>2546</v>
          </cell>
          <cell r="F12" t="e">
            <v>#N/A</v>
          </cell>
          <cell r="G12" t="e">
            <v>#N/A</v>
          </cell>
          <cell r="H12" t="e">
            <v>#N/A</v>
          </cell>
        </row>
        <row r="13">
          <cell r="C13">
            <v>0</v>
          </cell>
          <cell r="D13">
            <v>0</v>
          </cell>
          <cell r="E13">
            <v>0</v>
          </cell>
          <cell r="F13">
            <v>0</v>
          </cell>
          <cell r="G13">
            <v>0</v>
          </cell>
          <cell r="H13">
            <v>0</v>
          </cell>
        </row>
        <row r="18">
          <cell r="D18">
            <v>99481.076718807206</v>
          </cell>
          <cell r="E18">
            <v>33966.841760873802</v>
          </cell>
          <cell r="F18" t="e">
            <v>#N/A</v>
          </cell>
          <cell r="G18" t="e">
            <v>#N/A</v>
          </cell>
          <cell r="H18" t="e">
            <v>#N/A</v>
          </cell>
        </row>
        <row r="20">
          <cell r="D20">
            <v>0</v>
          </cell>
          <cell r="E20">
            <v>0</v>
          </cell>
          <cell r="F20">
            <v>0</v>
          </cell>
          <cell r="G20">
            <v>0</v>
          </cell>
          <cell r="H20">
            <v>0</v>
          </cell>
        </row>
        <row r="26">
          <cell r="D26">
            <v>0</v>
          </cell>
          <cell r="E26">
            <v>0</v>
          </cell>
          <cell r="F26" t="e">
            <v>#N/A</v>
          </cell>
          <cell r="G26" t="e">
            <v>#N/A</v>
          </cell>
          <cell r="H26" t="e">
            <v>#N/A</v>
          </cell>
        </row>
        <row r="30">
          <cell r="D30">
            <v>99481</v>
          </cell>
          <cell r="E30">
            <v>33966.800000000003</v>
          </cell>
          <cell r="F30" t="e">
            <v>#N/A</v>
          </cell>
          <cell r="G30" t="e">
            <v>#N/A</v>
          </cell>
          <cell r="H30" t="e">
            <v>#N/A</v>
          </cell>
        </row>
        <row r="33">
          <cell r="D33">
            <v>746915.82666397095</v>
          </cell>
          <cell r="E33">
            <v>675769.72051811195</v>
          </cell>
        </row>
        <row r="34">
          <cell r="D34">
            <v>35450.158166885398</v>
          </cell>
          <cell r="E34">
            <v>12144.0404012203</v>
          </cell>
        </row>
        <row r="35">
          <cell r="D35">
            <v>0</v>
          </cell>
          <cell r="E35">
            <v>0</v>
          </cell>
        </row>
        <row r="36">
          <cell r="D36">
            <v>0</v>
          </cell>
          <cell r="E36">
            <v>0</v>
          </cell>
        </row>
        <row r="37">
          <cell r="D37">
            <v>2075010.96663761</v>
          </cell>
          <cell r="E37">
            <v>1333731.5673084301</v>
          </cell>
        </row>
        <row r="39">
          <cell r="D39">
            <v>788104.117658615</v>
          </cell>
          <cell r="E39">
            <v>645853.20053839695</v>
          </cell>
        </row>
        <row r="40">
          <cell r="D40">
            <v>267613.16136741597</v>
          </cell>
          <cell r="E40">
            <v>0</v>
          </cell>
        </row>
        <row r="42">
          <cell r="D42">
            <v>0</v>
          </cell>
          <cell r="E42">
            <v>0</v>
          </cell>
        </row>
        <row r="43">
          <cell r="D43">
            <v>0</v>
          </cell>
          <cell r="E43">
            <v>0</v>
          </cell>
        </row>
        <row r="45">
          <cell r="D45">
            <v>1058727.65026617</v>
          </cell>
          <cell r="E45">
            <v>646711.123939991</v>
          </cell>
        </row>
        <row r="46">
          <cell r="D46">
            <v>0</v>
          </cell>
          <cell r="E46">
            <v>0</v>
          </cell>
        </row>
        <row r="47">
          <cell r="D47">
            <v>1016283.31637144</v>
          </cell>
          <cell r="E47">
            <v>687020.44336843502</v>
          </cell>
        </row>
        <row r="50">
          <cell r="D50">
            <v>0</v>
          </cell>
          <cell r="E50">
            <v>0</v>
          </cell>
        </row>
        <row r="52">
          <cell r="D52">
            <v>63467.53</v>
          </cell>
          <cell r="E52">
            <v>62094.68</v>
          </cell>
        </row>
      </sheetData>
      <sheetData sheetId="18">
        <row r="7">
          <cell r="D7" t="str">
            <v>12/2005</v>
          </cell>
          <cell r="E7" t="str">
            <v>12/2004</v>
          </cell>
          <cell r="F7" t="str">
            <v>12/2003</v>
          </cell>
          <cell r="G7" t="str">
            <v>12/2002</v>
          </cell>
          <cell r="H7" t="str">
            <v>12/2001</v>
          </cell>
        </row>
        <row r="8">
          <cell r="D8">
            <v>17112.382637858402</v>
          </cell>
          <cell r="E8">
            <v>13442.3435328007</v>
          </cell>
          <cell r="F8">
            <v>6662.0437386632002</v>
          </cell>
          <cell r="G8">
            <v>-2724.0216739177699</v>
          </cell>
          <cell r="H8">
            <v>4495.7411295175498</v>
          </cell>
        </row>
        <row r="9">
          <cell r="D9" t="str">
            <v>N/A</v>
          </cell>
          <cell r="E9" t="str">
            <v>N/A</v>
          </cell>
          <cell r="F9" t="str">
            <v>N/A</v>
          </cell>
          <cell r="G9" t="e">
            <v>#N/A</v>
          </cell>
          <cell r="H9" t="e">
            <v>#N/A</v>
          </cell>
        </row>
        <row r="12">
          <cell r="D12">
            <v>10843</v>
          </cell>
          <cell r="E12">
            <v>4923</v>
          </cell>
          <cell r="F12">
            <v>4331</v>
          </cell>
          <cell r="G12">
            <v>3491</v>
          </cell>
          <cell r="H12" t="e">
            <v>#N/A</v>
          </cell>
        </row>
        <row r="13">
          <cell r="D13">
            <v>240.94792127609301</v>
          </cell>
          <cell r="E13">
            <v>327.27796012163202</v>
          </cell>
          <cell r="F13">
            <v>212.272505164146</v>
          </cell>
          <cell r="G13">
            <v>223.78477436304101</v>
          </cell>
          <cell r="H13">
            <v>539.62964731454804</v>
          </cell>
        </row>
        <row r="18">
          <cell r="D18">
            <v>18283.7378937006</v>
          </cell>
          <cell r="E18">
            <v>8927.3813549876195</v>
          </cell>
          <cell r="F18">
            <v>4500.0544086098698</v>
          </cell>
          <cell r="G18">
            <v>-4250.7043259739903</v>
          </cell>
          <cell r="H18">
            <v>1775.78256821632</v>
          </cell>
        </row>
        <row r="20">
          <cell r="D20">
            <v>0</v>
          </cell>
          <cell r="E20">
            <v>0</v>
          </cell>
          <cell r="F20">
            <v>0</v>
          </cell>
          <cell r="G20">
            <v>0</v>
          </cell>
          <cell r="H20">
            <v>0</v>
          </cell>
        </row>
        <row r="26">
          <cell r="D26">
            <v>1637</v>
          </cell>
          <cell r="E26">
            <v>2387</v>
          </cell>
          <cell r="F26">
            <v>2378</v>
          </cell>
          <cell r="G26">
            <v>1439</v>
          </cell>
          <cell r="H26">
            <v>1232</v>
          </cell>
        </row>
        <row r="30">
          <cell r="D30">
            <v>16854.7</v>
          </cell>
          <cell r="E30">
            <v>7134.4</v>
          </cell>
          <cell r="F30">
            <v>2828.9</v>
          </cell>
          <cell r="G30">
            <v>-5342.5</v>
          </cell>
          <cell r="H30">
            <v>369.4</v>
          </cell>
        </row>
        <row r="33">
          <cell r="D33">
            <v>777.274770140648</v>
          </cell>
          <cell r="E33">
            <v>1293.76109188795</v>
          </cell>
        </row>
        <row r="34">
          <cell r="D34">
            <v>29802.7903228998</v>
          </cell>
          <cell r="E34">
            <v>4828.1174492239998</v>
          </cell>
        </row>
        <row r="35">
          <cell r="D35">
            <v>3299.24472928047</v>
          </cell>
          <cell r="E35">
            <v>1831.6513227820401</v>
          </cell>
        </row>
        <row r="36">
          <cell r="D36">
            <v>0</v>
          </cell>
          <cell r="E36">
            <v>0</v>
          </cell>
        </row>
        <row r="37">
          <cell r="D37">
            <v>144011.37926101699</v>
          </cell>
          <cell r="E37">
            <v>58393.633639037602</v>
          </cell>
        </row>
        <row r="39">
          <cell r="D39">
            <v>2613.4140497446101</v>
          </cell>
          <cell r="E39">
            <v>768.76548981666599</v>
          </cell>
        </row>
        <row r="40">
          <cell r="D40">
            <v>2167.07979798317</v>
          </cell>
          <cell r="E40">
            <v>2608.3992018699601</v>
          </cell>
        </row>
        <row r="42">
          <cell r="D42">
            <v>0</v>
          </cell>
          <cell r="E42">
            <v>0</v>
          </cell>
        </row>
        <row r="43">
          <cell r="D43">
            <v>0</v>
          </cell>
          <cell r="E43">
            <v>0</v>
          </cell>
        </row>
        <row r="45">
          <cell r="D45">
            <v>49875.4939574003</v>
          </cell>
          <cell r="E45">
            <v>21701.660308778301</v>
          </cell>
        </row>
        <row r="46">
          <cell r="D46">
            <v>0</v>
          </cell>
          <cell r="E46">
            <v>0</v>
          </cell>
        </row>
        <row r="47">
          <cell r="D47">
            <v>94136.611050367399</v>
          </cell>
          <cell r="E47">
            <v>36692.587360203303</v>
          </cell>
        </row>
        <row r="50">
          <cell r="D50">
            <v>0</v>
          </cell>
          <cell r="E50">
            <v>0</v>
          </cell>
        </row>
        <row r="52">
          <cell r="D52">
            <v>2573.02</v>
          </cell>
          <cell r="E52">
            <v>2630.14</v>
          </cell>
        </row>
      </sheetData>
      <sheetData sheetId="19">
        <row r="7">
          <cell r="D7" t="str">
            <v>12/2005</v>
          </cell>
          <cell r="E7" t="str">
            <v>12/2004</v>
          </cell>
          <cell r="F7" t="str">
            <v>12/2003</v>
          </cell>
          <cell r="G7" t="str">
            <v>12/2002</v>
          </cell>
          <cell r="H7" t="str">
            <v>12/2001</v>
          </cell>
        </row>
        <row r="8">
          <cell r="D8">
            <v>7113.0439049005499</v>
          </cell>
          <cell r="E8">
            <v>7887.2146299481401</v>
          </cell>
          <cell r="F8">
            <v>4746.6831573844001</v>
          </cell>
          <cell r="G8">
            <v>4452.1709422469103</v>
          </cell>
          <cell r="H8">
            <v>4351.5115627646401</v>
          </cell>
        </row>
        <row r="9">
          <cell r="D9">
            <v>1394.1595083475099</v>
          </cell>
          <cell r="E9">
            <v>1066.5700126290301</v>
          </cell>
          <cell r="F9">
            <v>836.81993365287803</v>
          </cell>
          <cell r="G9">
            <v>784.15150046348595</v>
          </cell>
          <cell r="H9">
            <v>859.04537075758003</v>
          </cell>
        </row>
        <row r="12">
          <cell r="D12" t="str">
            <v>N/A</v>
          </cell>
          <cell r="E12" t="str">
            <v>N/A</v>
          </cell>
          <cell r="F12" t="str">
            <v>N/A</v>
          </cell>
          <cell r="G12" t="str">
            <v>N/A</v>
          </cell>
          <cell r="H12" t="str">
            <v>N/A</v>
          </cell>
        </row>
        <row r="13">
          <cell r="C13">
            <v>0</v>
          </cell>
          <cell r="D13">
            <v>0</v>
          </cell>
          <cell r="E13">
            <v>0</v>
          </cell>
          <cell r="F13">
            <v>0</v>
          </cell>
          <cell r="G13">
            <v>0</v>
          </cell>
          <cell r="H13">
            <v>0</v>
          </cell>
        </row>
        <row r="18">
          <cell r="D18">
            <v>76916.092146635099</v>
          </cell>
          <cell r="E18">
            <v>36843.0246964693</v>
          </cell>
          <cell r="F18">
            <v>41634.859220981598</v>
          </cell>
          <cell r="G18">
            <v>-14807.7962960601</v>
          </cell>
          <cell r="H18">
            <v>-4330.4047968983696</v>
          </cell>
        </row>
        <row r="20">
          <cell r="D20">
            <v>0</v>
          </cell>
          <cell r="E20">
            <v>0</v>
          </cell>
          <cell r="F20">
            <v>0</v>
          </cell>
          <cell r="G20">
            <v>0</v>
          </cell>
          <cell r="H20">
            <v>0</v>
          </cell>
        </row>
        <row r="26">
          <cell r="D26">
            <v>2136</v>
          </cell>
          <cell r="E26">
            <v>2379</v>
          </cell>
          <cell r="F26">
            <v>1642</v>
          </cell>
          <cell r="G26">
            <v>1624</v>
          </cell>
          <cell r="H26">
            <v>-158</v>
          </cell>
        </row>
        <row r="30">
          <cell r="D30">
            <v>75365.899999999994</v>
          </cell>
          <cell r="E30">
            <v>35382</v>
          </cell>
          <cell r="F30">
            <v>40627.5</v>
          </cell>
          <cell r="G30">
            <v>-15787.4</v>
          </cell>
          <cell r="H30">
            <v>-4219.2</v>
          </cell>
        </row>
        <row r="33">
          <cell r="D33">
            <v>6618.8103675842303</v>
          </cell>
          <cell r="E33">
            <v>3059.0971807241399</v>
          </cell>
        </row>
        <row r="34">
          <cell r="D34">
            <v>1450.76775491238</v>
          </cell>
          <cell r="E34">
            <v>267.10302561521502</v>
          </cell>
        </row>
        <row r="35">
          <cell r="D35">
            <v>0</v>
          </cell>
          <cell r="E35">
            <v>0</v>
          </cell>
        </row>
        <row r="36">
          <cell r="D36">
            <v>0</v>
          </cell>
          <cell r="E36">
            <v>0</v>
          </cell>
        </row>
        <row r="37">
          <cell r="D37">
            <v>447520.12195229501</v>
          </cell>
          <cell r="E37">
            <v>308350.48709958798</v>
          </cell>
        </row>
        <row r="39">
          <cell r="D39">
            <v>193.04863572120701</v>
          </cell>
          <cell r="E39">
            <v>128.33225828409201</v>
          </cell>
        </row>
        <row r="40">
          <cell r="D40">
            <v>0</v>
          </cell>
          <cell r="E40">
            <v>0</v>
          </cell>
        </row>
        <row r="42">
          <cell r="D42">
            <v>0</v>
          </cell>
          <cell r="E42">
            <v>0</v>
          </cell>
        </row>
        <row r="43">
          <cell r="D43">
            <v>0</v>
          </cell>
          <cell r="E43">
            <v>0</v>
          </cell>
        </row>
        <row r="45">
          <cell r="D45">
            <v>40927.036519646703</v>
          </cell>
          <cell r="E45">
            <v>26332.6741459966</v>
          </cell>
        </row>
        <row r="46">
          <cell r="D46">
            <v>1053.0585354566599</v>
          </cell>
          <cell r="E46">
            <v>890.95744866132702</v>
          </cell>
        </row>
        <row r="47">
          <cell r="D47">
            <v>406593.08543264901</v>
          </cell>
          <cell r="E47">
            <v>282017.812953591</v>
          </cell>
        </row>
        <row r="50">
          <cell r="D50">
            <v>0</v>
          </cell>
          <cell r="E50">
            <v>0</v>
          </cell>
        </row>
        <row r="52">
          <cell r="D52">
            <v>5615.54</v>
          </cell>
          <cell r="E52">
            <v>5615.54</v>
          </cell>
        </row>
      </sheetData>
      <sheetData sheetId="20">
        <row r="7">
          <cell r="D7" t="str">
            <v>12/2005</v>
          </cell>
          <cell r="E7" t="str">
            <v>12/2004</v>
          </cell>
          <cell r="F7" t="str">
            <v>12/2003</v>
          </cell>
          <cell r="G7" t="str">
            <v>12/2002</v>
          </cell>
          <cell r="H7" t="str">
            <v>12/2001</v>
          </cell>
        </row>
        <row r="8">
          <cell r="D8">
            <v>2636010.55782616</v>
          </cell>
          <cell r="E8">
            <v>2171581.17291677</v>
          </cell>
          <cell r="F8">
            <v>2125166.5649724002</v>
          </cell>
          <cell r="G8">
            <v>2584159.2392874998</v>
          </cell>
          <cell r="H8">
            <v>3291229.3549418398</v>
          </cell>
        </row>
        <row r="9">
          <cell r="D9">
            <v>432925.303404629</v>
          </cell>
          <cell r="E9">
            <v>418399.95339989697</v>
          </cell>
          <cell r="F9">
            <v>440993.19037902402</v>
          </cell>
          <cell r="G9">
            <v>578236.81187975395</v>
          </cell>
          <cell r="H9">
            <v>938060.61998963403</v>
          </cell>
        </row>
        <row r="12">
          <cell r="D12">
            <v>1782025</v>
          </cell>
          <cell r="E12">
            <v>1688908</v>
          </cell>
          <cell r="F12">
            <v>1462800</v>
          </cell>
          <cell r="G12">
            <v>1465102</v>
          </cell>
          <cell r="H12">
            <v>1470559</v>
          </cell>
        </row>
        <row r="13">
          <cell r="D13">
            <v>21286.933192312699</v>
          </cell>
          <cell r="E13">
            <v>17827.482672691302</v>
          </cell>
          <cell r="F13">
            <v>20046.766655683499</v>
          </cell>
          <cell r="G13">
            <v>26095.851848423499</v>
          </cell>
          <cell r="H13">
            <v>35996.189078092597</v>
          </cell>
        </row>
        <row r="18">
          <cell r="D18">
            <v>812172.50485360599</v>
          </cell>
          <cell r="E18">
            <v>565984.31845736504</v>
          </cell>
          <cell r="F18">
            <v>565880.75705504406</v>
          </cell>
          <cell r="G18">
            <v>638953.382862926</v>
          </cell>
          <cell r="H18">
            <v>768448.05054902995</v>
          </cell>
        </row>
        <row r="20">
          <cell r="D20">
            <v>17549</v>
          </cell>
          <cell r="E20">
            <v>15229</v>
          </cell>
          <cell r="F20">
            <v>16411</v>
          </cell>
          <cell r="G20">
            <v>303965</v>
          </cell>
          <cell r="H20" t="e">
            <v>#N/A</v>
          </cell>
        </row>
        <row r="26">
          <cell r="D26">
            <v>64571</v>
          </cell>
          <cell r="E26">
            <v>39932</v>
          </cell>
          <cell r="F26">
            <v>28680</v>
          </cell>
          <cell r="G26">
            <v>32155</v>
          </cell>
          <cell r="H26">
            <v>37550</v>
          </cell>
        </row>
        <row r="30">
          <cell r="D30">
            <v>217090.4</v>
          </cell>
          <cell r="E30">
            <v>141064.6</v>
          </cell>
          <cell r="F30">
            <v>326557.09999999998</v>
          </cell>
          <cell r="G30">
            <v>160236.29999999999</v>
          </cell>
          <cell r="H30">
            <v>185800</v>
          </cell>
        </row>
        <row r="33">
          <cell r="D33">
            <v>75.452509224414797</v>
          </cell>
          <cell r="E33">
            <v>0</v>
          </cell>
        </row>
        <row r="34">
          <cell r="D34">
            <v>391.67482316493999</v>
          </cell>
          <cell r="E34">
            <v>468.64090716838803</v>
          </cell>
        </row>
        <row r="35">
          <cell r="D35">
            <v>0</v>
          </cell>
          <cell r="E35">
            <v>0</v>
          </cell>
        </row>
        <row r="36">
          <cell r="D36">
            <v>0</v>
          </cell>
          <cell r="E36">
            <v>0</v>
          </cell>
        </row>
        <row r="37">
          <cell r="D37">
            <v>1167440.2206462601</v>
          </cell>
          <cell r="E37">
            <v>958945.23686814297</v>
          </cell>
        </row>
        <row r="39">
          <cell r="D39">
            <v>6958.5864686965897</v>
          </cell>
          <cell r="E39">
            <v>5720.8032875060999</v>
          </cell>
        </row>
        <row r="40">
          <cell r="D40">
            <v>0</v>
          </cell>
          <cell r="E40">
            <v>0</v>
          </cell>
        </row>
        <row r="42">
          <cell r="D42">
            <v>0</v>
          </cell>
          <cell r="E42">
            <v>0</v>
          </cell>
        </row>
        <row r="43">
          <cell r="D43">
            <v>0</v>
          </cell>
          <cell r="E43">
            <v>0</v>
          </cell>
        </row>
        <row r="45">
          <cell r="D45">
            <v>6958.5864686965997</v>
          </cell>
          <cell r="E45">
            <v>5720.8032875060999</v>
          </cell>
        </row>
        <row r="46">
          <cell r="D46">
            <v>1450.5532953143099</v>
          </cell>
          <cell r="E46">
            <v>1241.12591898441</v>
          </cell>
        </row>
        <row r="47">
          <cell r="D47">
            <v>1160481.63417757</v>
          </cell>
          <cell r="E47">
            <v>953224.43358063698</v>
          </cell>
        </row>
        <row r="50">
          <cell r="D50">
            <v>0</v>
          </cell>
          <cell r="E50">
            <v>0</v>
          </cell>
        </row>
        <row r="52">
          <cell r="D52">
            <v>83203.259999999995</v>
          </cell>
          <cell r="E52">
            <v>81371</v>
          </cell>
        </row>
      </sheetData>
      <sheetData sheetId="21" refreshError="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ow r="5">
          <cell r="A5" t="str">
            <v xml:space="preserve">3i Group plc is an investment trust engaged in private equity and </v>
          </cell>
          <cell r="B5" t="str">
            <v xml:space="preserve">Intermediate Capital Group PLC, along with its subsidiaries, is engaged </v>
          </cell>
          <cell r="C5" t="str">
            <v xml:space="preserve">United Corporations Limited (United) is a closed-end investment </v>
          </cell>
        </row>
        <row r="6">
          <cell r="A6" t="str">
            <v xml:space="preserve">venture capital activities. It focuses on buyouts, growth capital and </v>
          </cell>
          <cell r="B6" t="str">
            <v xml:space="preserve">in providing mezzanine capital to companies in Europe and the Asia </v>
          </cell>
          <cell r="C6" t="str">
            <v xml:space="preserve">corporation with an investment portfolio that is comprised of global </v>
          </cell>
        </row>
        <row r="7">
          <cell r="A7" t="str">
            <v xml:space="preserve">venture capital, and invests across Europe, the United States and Asia. </v>
          </cell>
          <cell r="B7" t="str">
            <v xml:space="preserve">Pacific Region, along with the management of third party funds. The </v>
          </cell>
          <cell r="C7" t="str">
            <v xml:space="preserve">investments. The majority of the investment portfolio is managed by two </v>
          </cell>
        </row>
        <row r="8">
          <cell r="A8" t="str">
            <v xml:space="preserve">Its Buyouts business line invests in European mid-market buyout </v>
          </cell>
          <cell r="B8" t="str">
            <v xml:space="preserve">Company is an international business operating in six countries, with </v>
          </cell>
          <cell r="C8" t="str">
            <v xml:space="preserve">external investment managers, Jarislowsky Fraser Limited (Jarislowsky) </v>
          </cell>
        </row>
        <row r="9">
          <cell r="A9" t="str">
            <v xml:space="preserve">transactions with a value of up to â‚¬1billion and targets around 15 </v>
          </cell>
          <cell r="B9" t="str">
            <v xml:space="preserve">investments in a further nine countries. Some of its wholly owned </v>
          </cell>
          <cell r="C9" t="str">
            <v xml:space="preserve">and Sanford C. Bernstein &amp; Co. Inc., LLC (Bernstein), a wholly owned </v>
          </cell>
        </row>
        <row r="10">
          <cell r="A10" t="str">
            <v xml:space="preserve">investments per year. Its Growth Capital business makes minority </v>
          </cell>
          <cell r="B10" t="str">
            <v xml:space="preserve">subsidiaries include Intermediate Capital Investments Ltd, which is an </v>
          </cell>
          <cell r="C10" t="str">
            <v xml:space="preserve">subsidiary of Alliance Capital Management L.P. Jarislowsky, which </v>
          </cell>
        </row>
        <row r="11">
          <cell r="A11" t="str">
            <v xml:space="preserve">investments across a range of sectors, business sizes and funding </v>
          </cell>
          <cell r="B11" t="str">
            <v xml:space="preserve">investment company; Intermediate Capital Managers Ltd, which is an </v>
          </cell>
          <cell r="C11" t="str">
            <v xml:space="preserve">manages approximately 66% of the investment portfolio, achieved a </v>
          </cell>
        </row>
        <row r="12">
          <cell r="A12" t="str">
            <v xml:space="preserve">needs, and targets investments of between â‚¬10 million and â‚¬150 </v>
          </cell>
          <cell r="B12" t="str">
            <v xml:space="preserve">advisory company; Intermediate Finance PLC, which is engaged in </v>
          </cell>
          <cell r="C12" t="str">
            <v xml:space="preserve">return of 15.5% during the fiscal year ended March 31, 2006 (fiscal </v>
          </cell>
        </row>
        <row r="13">
          <cell r="A13" t="str">
            <v xml:space="preserve">million. This business line invests in businesses in Europe, Asia and </v>
          </cell>
          <cell r="B13" t="str">
            <v xml:space="preserve">providing mezzanine finance; Mezzanine Finance (Guernsey) Ltd, which is </v>
          </cell>
          <cell r="C13" t="str">
            <v xml:space="preserve">2006). Bernstein, which manages approximately 30% of the investment </v>
          </cell>
        </row>
        <row r="14">
          <cell r="A14" t="str">
            <v xml:space="preserve">the United States. The Company's Venture Capital business invests in </v>
          </cell>
          <cell r="B14" t="str">
            <v xml:space="preserve">a holding company for loans and investments; Intermediate Capital Asia </v>
          </cell>
          <cell r="C14" t="str">
            <v xml:space="preserve">portfolio, achieved a return of 23.3%. The Company's management is </v>
          </cell>
        </row>
        <row r="15">
          <cell r="A15" t="str">
            <v xml:space="preserve">early and late-stage technology companies, typically in the â‚¬2 </v>
          </cell>
          <cell r="B15" t="str">
            <v xml:space="preserve">Pacific Ltd, which is a provider of mezzanine finance to companies in </v>
          </cell>
          <cell r="C15" t="str">
            <v xml:space="preserve">responsible for investment decisions regarding two investments in the </v>
          </cell>
        </row>
        <row r="16">
          <cell r="A16" t="str">
            <v xml:space="preserve">million to â‚¬50 million range in Europe and the United States. As of </v>
          </cell>
          <cell r="B16" t="str">
            <v xml:space="preserve">the Asia Pacific Region; Intermediate Capital Ltd, which is a general </v>
          </cell>
          <cell r="C16" t="str">
            <v xml:space="preserve">portfolio, Algoma Central Corporation and The Emerging Markets </v>
          </cell>
        </row>
        <row r="17">
          <cell r="A17" t="str">
            <v xml:space="preserve">March 31, 2006, 3i's Smaller Minority Investments consisted of 526 </v>
          </cell>
          <cell r="B17" t="str">
            <v xml:space="preserve">partner in a number of partnerships, and Intermediate Capital Group </v>
          </cell>
          <cell r="C17" t="str">
            <v>Investors Fund.</v>
          </cell>
        </row>
        <row r="18">
          <cell r="A18" t="str">
            <v xml:space="preserve">investments valued at Â£564 million. On June 19, 2006, the Company sold </v>
          </cell>
          <cell r="B18" t="str">
            <v>SAS, which is an advisory company.</v>
          </cell>
        </row>
        <row r="19">
          <cell r="A19" t="str">
            <v>its 48.7% stake in Atea to Ementor ASA.</v>
          </cell>
        </row>
        <row r="54">
          <cell r="A54" t="str">
            <v xml:space="preserve">Mithras Investment Trust plc is an investment company. It provides </v>
          </cell>
          <cell r="B54" t="str">
            <v xml:space="preserve">Apollo Investment Corporation (Apollo Investment) is a closed-end, </v>
          </cell>
          <cell r="C54" t="str">
            <v xml:space="preserve">Senvest Capital Inc., along with its subsidiaries, has business </v>
          </cell>
        </row>
        <row r="55">
          <cell r="A55" t="str">
            <v xml:space="preserve">equity finance in for United Kingdom mid-market buyouts valued at over </v>
          </cell>
          <cell r="B55" t="str">
            <v xml:space="preserve">non-diversified management investment company that has filed an </v>
          </cell>
          <cell r="C55" t="str">
            <v xml:space="preserve">activities in merchant banking, asset management, real estate and </v>
          </cell>
        </row>
        <row r="56">
          <cell r="A56" t="str">
            <v xml:space="preserve">Â£50 million and focuses on business in the leisure, consumer and </v>
          </cell>
          <cell r="B56" t="str">
            <v xml:space="preserve">election to be treated as a business development company (BDC) under </v>
          </cell>
          <cell r="C56" t="str">
            <v xml:space="preserve">electronic security. The Company is managed as one operating segment, </v>
          </cell>
        </row>
        <row r="57">
          <cell r="A57" t="str">
            <v xml:space="preserve">support services sectors. Its primary objective is to achieve over the </v>
          </cell>
          <cell r="B57" t="str">
            <v xml:space="preserve">the Investment Company Act of 1940 (the 1940 Act). The Company's </v>
          </cell>
          <cell r="C57" t="str">
            <v xml:space="preserve">for which its investments in equity holdings and real estate holdings </v>
          </cell>
        </row>
        <row r="58">
          <cell r="A58" t="str">
            <v xml:space="preserve">longer term a total return in excess of the Financial Times Stock </v>
          </cell>
          <cell r="B58" t="str">
            <v xml:space="preserve">investment objective is to generate both current income and capital </v>
          </cell>
          <cell r="C58" t="str">
            <v xml:space="preserve">are primarily in the United States. Through its Senvest Fund Management </v>
          </cell>
        </row>
        <row r="59">
          <cell r="A59" t="str">
            <v xml:space="preserve">Exchange (FTSE) All-Share Index with dividends reinvested. During the </v>
          </cell>
          <cell r="B59" t="str">
            <v xml:space="preserve">appreciation through debt and equity investments. It intends to invest </v>
          </cell>
          <cell r="C59" t="str">
            <v xml:space="preserve">subsidiary, Senvest Capital Inc. provides investment advisory services </v>
          </cell>
        </row>
        <row r="60">
          <cell r="A60" t="str">
            <v xml:space="preserve">year ended December 31, 2005, the Company's investment included LM </v>
          </cell>
          <cell r="B60" t="str">
            <v xml:space="preserve">primarily in middle-market companies in the form of mezzanine and </v>
          </cell>
          <cell r="C60" t="str">
            <v xml:space="preserve">to the manager of two funds in return for a percentage of the fees </v>
          </cell>
        </row>
        <row r="61">
          <cell r="A61" t="str">
            <v xml:space="preserve">Group, Tragus Group, LCC Group, Vue Entertainment, General Electric, </v>
          </cell>
          <cell r="B61" t="str">
            <v xml:space="preserve">senior secured loans, as well as by making direct equity investments in </v>
          </cell>
          <cell r="C61" t="str">
            <v xml:space="preserve">generated. Through its subsidiary, Pennsylvania Properties (PPI), the </v>
          </cell>
        </row>
        <row r="62">
          <cell r="A62" t="str">
            <v>KFW International Finance, Craegmoor Healthcare and Classic Hospitals.</v>
          </cell>
          <cell r="B62" t="str">
            <v xml:space="preserve">such companies. During fiscal year ended March 31, 2006 (fiscal 2006), </v>
          </cell>
          <cell r="C62" t="str">
            <v xml:space="preserve">Company has a portfolio of minority interests in real estate holdings. </v>
          </cell>
        </row>
        <row r="63">
          <cell r="B63" t="str">
            <v xml:space="preserve">Apollo Investment invested $1.1 billion across 26 new and 10 existing </v>
          </cell>
          <cell r="C63" t="str">
            <v>PPI invests as a limited partner in selected properties.</v>
          </cell>
        </row>
        <row r="64">
          <cell r="B64" t="str">
            <v xml:space="preserve">portfolio companies. Investments sold or prepaid, during fiscal 2006, </v>
          </cell>
        </row>
        <row r="65">
          <cell r="B65" t="str">
            <v>totaled $452.3 million.</v>
          </cell>
        </row>
        <row r="103">
          <cell r="A103" t="str">
            <v xml:space="preserve">Economic Investment Trust Limited (Economic) is a closed-end investment </v>
          </cell>
          <cell r="B103" t="str">
            <v xml:space="preserve">AllianceBernstein Holding L.P., formerly known as, Alliance Capital </v>
          </cell>
        </row>
        <row r="104">
          <cell r="A104" t="str">
            <v xml:space="preserve">corporation. The objective of the Company is to earn an above average </v>
          </cell>
          <cell r="B104" t="str">
            <v xml:space="preserve">Management Holding L.P. (Alliance Holding) provides diversified </v>
          </cell>
        </row>
        <row r="105">
          <cell r="A105" t="str">
            <v xml:space="preserve">rate of return primarily through long-term capital appreciation and </v>
          </cell>
          <cell r="B105" t="str">
            <v xml:space="preserve">investment management and related services globally to a range of </v>
          </cell>
        </row>
        <row r="106">
          <cell r="A106" t="str">
            <v xml:space="preserve">dividend income. Its wholly owned subsidiaries include Econos Foreign </v>
          </cell>
          <cell r="B106" t="str">
            <v xml:space="preserve">clients. Institutional investors consist of unaffiliated corporate and </v>
          </cell>
        </row>
        <row r="107">
          <cell r="A107" t="str">
            <v xml:space="preserve">Investment Company Limited, Econos Canadian Investment Company Limited </v>
          </cell>
          <cell r="B107" t="str">
            <v xml:space="preserve">public employee pension funds, endowment funds, domestic and foreign </v>
          </cell>
        </row>
        <row r="108">
          <cell r="A108" t="str">
            <v xml:space="preserve">and Econos N.V.G. Investment Company Limited. Economic has always been </v>
          </cell>
          <cell r="B108" t="str">
            <v xml:space="preserve">institutions and governments and affiliates. The Company provides </v>
          </cell>
        </row>
        <row r="109">
          <cell r="A109" t="str">
            <v xml:space="preserve">an investment vehicle for long-term growth through investments in </v>
          </cell>
          <cell r="B109" t="str">
            <v xml:space="preserve">retail services to individual investors primarily by means of retail </v>
          </cell>
        </row>
        <row r="110">
          <cell r="A110" t="str">
            <v xml:space="preserve">common equities. From time to time, however, assets of the Company may </v>
          </cell>
          <cell r="B110" t="str">
            <v xml:space="preserve">mutual funds sponsored by AllianceBernstein, its subsidiaries and </v>
          </cell>
        </row>
        <row r="111">
          <cell r="A111" t="str">
            <v xml:space="preserve">be invested in interest bearing short-term securities pending the </v>
          </cell>
          <cell r="B111" t="str">
            <v xml:space="preserve">affiliated joint venture companies, sub-advisory relationships in </v>
          </cell>
        </row>
        <row r="112">
          <cell r="A112" t="str">
            <v xml:space="preserve">selection of suitable equity investments. The investment portfolio of </v>
          </cell>
          <cell r="B112" t="str">
            <v xml:space="preserve">respect of mutual funds sponsored by third parties, separately managed </v>
          </cell>
        </row>
        <row r="113">
          <cell r="A113" t="str">
            <v xml:space="preserve">Economic consists of a mix of high-yielding and low-yielding foreign </v>
          </cell>
          <cell r="B113" t="str">
            <v xml:space="preserve">account programs and other investment vehicles. Private clients consist </v>
          </cell>
        </row>
        <row r="114">
          <cell r="A114" t="str">
            <v xml:space="preserve">and Canadian investments. As of December 31, 2005, the Company managed </v>
          </cell>
          <cell r="B114" t="str">
            <v xml:space="preserve">of high-net-worth individuals, trusts and estates, charitable </v>
          </cell>
        </row>
        <row r="115">
          <cell r="A115" t="str">
            <v xml:space="preserve">all of the Canadian equities in the portfolio except for Canadian </v>
          </cell>
          <cell r="B115" t="str">
            <v xml:space="preserve">foundations, partnerships, private and family corporations, and other </v>
          </cell>
        </row>
        <row r="116">
          <cell r="A116" t="str">
            <v>Natural Resources Limited.</v>
          </cell>
          <cell r="B116" t="str">
            <v xml:space="preserve">entities, by means of separately managed accounts, hedge funds, mutual </v>
          </cell>
        </row>
      </sheetData>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_FDSCACHE__"/>
      <sheetName val="General Assumptions"/>
      <sheetName val="WACC-Support"/>
      <sheetName val="WACC"/>
      <sheetName val="Ratings Sheet"/>
      <sheetName val="Internal Debt Ratings"/>
      <sheetName val="Stock Averages"/>
      <sheetName val="Moving Average"/>
      <sheetName val="1"/>
      <sheetName val="2"/>
      <sheetName val="3"/>
      <sheetName val="4"/>
      <sheetName val="5"/>
      <sheetName val="6"/>
      <sheetName val="7"/>
      <sheetName val="8"/>
      <sheetName val="Valuation Summary"/>
      <sheetName val="Projections"/>
      <sheetName val="Financials"/>
      <sheetName val="9"/>
      <sheetName val="10"/>
      <sheetName val="11"/>
      <sheetName val="12"/>
      <sheetName val="13"/>
      <sheetName val="14"/>
      <sheetName val="15"/>
      <sheetName val="16"/>
      <sheetName val="17"/>
      <sheetName val="18"/>
      <sheetName val="19"/>
      <sheetName val="20"/>
      <sheetName val="Ind. Par, Comp. Ana., Mrkt Comp"/>
      <sheetName val="IC format"/>
      <sheetName val="Transactions"/>
      <sheetName val="Company Descriptions"/>
      <sheetName val="__APW_ACTIVE_FIELD_RESTORE__"/>
      <sheetName val="ECAS Comp Mode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row r="12">
          <cell r="C12">
            <v>0</v>
          </cell>
        </row>
      </sheetData>
      <sheetData sheetId="22" refreshError="1">
        <row r="12">
          <cell r="C12">
            <v>0</v>
          </cell>
        </row>
      </sheetData>
      <sheetData sheetId="23" refreshError="1">
        <row r="12">
          <cell r="C12">
            <v>0</v>
          </cell>
        </row>
      </sheetData>
      <sheetData sheetId="24" refreshError="1">
        <row r="12">
          <cell r="C12">
            <v>0</v>
          </cell>
        </row>
      </sheetData>
      <sheetData sheetId="25" refreshError="1">
        <row r="12">
          <cell r="C12">
            <v>0</v>
          </cell>
        </row>
      </sheetData>
      <sheetData sheetId="26" refreshError="1">
        <row r="12">
          <cell r="C12">
            <v>0</v>
          </cell>
        </row>
      </sheetData>
      <sheetData sheetId="27" refreshError="1">
        <row r="12">
          <cell r="C12">
            <v>0</v>
          </cell>
        </row>
      </sheetData>
      <sheetData sheetId="28" refreshError="1">
        <row r="12">
          <cell r="C12">
            <v>0</v>
          </cell>
        </row>
      </sheetData>
      <sheetData sheetId="29" refreshError="1">
        <row r="12">
          <cell r="C12">
            <v>0</v>
          </cell>
        </row>
      </sheetData>
      <sheetData sheetId="30" refreshError="1">
        <row r="12">
          <cell r="C12">
            <v>0</v>
          </cell>
        </row>
      </sheetData>
      <sheetData sheetId="31" refreshError="1"/>
      <sheetData sheetId="32" refreshError="1"/>
      <sheetData sheetId="33" refreshError="1"/>
      <sheetData sheetId="34" refreshError="1">
        <row r="5">
          <cell r="A5" t="str">
            <v xml:space="preserve">3i Group plc is engaged in private equity and venture capital </v>
          </cell>
          <cell r="B5" t="str">
            <v xml:space="preserve">Intermediate Capital Group plc is United Kingdom-based financial </v>
          </cell>
          <cell r="C5" t="str">
            <v xml:space="preserve">JZ Equity Partners Plc (the Trust) aims to create a portfolio of </v>
          </cell>
          <cell r="D5" t="str">
            <v xml:space="preserve">Mithras Investment Trust plc is an investment company whose principal </v>
          </cell>
          <cell r="E5" t="str">
            <v xml:space="preserve">Eurocastle Investment Group LLC is an investment company that invests </v>
          </cell>
          <cell r="F5" t="str">
            <v xml:space="preserve">SVG Capital plc, formerly Schroder Ventures International Investment </v>
          </cell>
          <cell r="G5" t="str">
            <v xml:space="preserve">Apollo Investment Corp. (Apollo Investment) is a closed-end, </v>
          </cell>
        </row>
        <row r="6">
          <cell r="A6" t="str">
            <v xml:space="preserve">activities in 13 countries in Europe, United States and the </v>
          </cell>
          <cell r="B6" t="str">
            <v xml:space="preserve">services company. The Company provides mezzanine capital in Europe and </v>
          </cell>
          <cell r="C6" t="str">
            <v xml:space="preserve">investments in businesses primarily in the United States, providing an </v>
          </cell>
          <cell r="D6" t="str">
            <v xml:space="preserve">activity is the provision of equity finance and mezzanine loans to </v>
          </cell>
          <cell r="E6" t="str">
            <v xml:space="preserve">in and manages a diverse portfolio consisting primarily of European </v>
          </cell>
          <cell r="F6" t="str">
            <v xml:space="preserve">Trust, is an investment company that aims to achieve capital </v>
          </cell>
          <cell r="G6" t="str">
            <v xml:space="preserve">non-diversified management investment company that has filed an </v>
          </cell>
        </row>
        <row r="7">
          <cell r="A7" t="str">
            <v xml:space="preserve">Asia-Pacific region. The Company's Buyout business operates primarily </v>
          </cell>
          <cell r="B7" t="str">
            <v xml:space="preserve">Asia Pacific. It principally invests from its own capital resources but </v>
          </cell>
          <cell r="C7" t="str">
            <v xml:space="preserve">overall return comprised of a current yield and significant capital </v>
          </cell>
          <cell r="D7" t="str">
            <v xml:space="preserve">management buyouts and management buy-ins valued at over Â£50 million. </v>
          </cell>
          <cell r="E7" t="str">
            <v xml:space="preserve">real estate-related, asset-backed securities and other European real </v>
          </cell>
          <cell r="F7" t="str">
            <v xml:space="preserve">appreciation by investing in private equity funds that are managed or </v>
          </cell>
          <cell r="G7" t="str">
            <v xml:space="preserve">election to be treated as a business development company (BDC) under </v>
          </cell>
        </row>
        <row r="8">
          <cell r="A8" t="str">
            <v xml:space="preserve">on a pan-European basis investing in businesses with a transaction </v>
          </cell>
          <cell r="B8" t="str">
            <v xml:space="preserve">also invest funds, which the Company manages on behalf of a number of </v>
          </cell>
          <cell r="C8" t="str">
            <v xml:space="preserve">appreciation. As of September 30, 2004, the Trust's top 10 </v>
          </cell>
          <cell r="D8" t="str">
            <v xml:space="preserve">The Company invests in a range of businesses and is not constrained by </v>
          </cell>
          <cell r="E8" t="str">
            <v xml:space="preserve">estate-related assets. The Company focuses to deliver a stable dividend </v>
          </cell>
          <cell r="F8" t="str">
            <v xml:space="preserve">advised by Permira, a private equity firms in Europe. In addition, the </v>
          </cell>
          <cell r="G8" t="str">
            <v xml:space="preserve">the Investment Company Act of 1940 (the 1940 Act). The Company is to </v>
          </cell>
        </row>
        <row r="9">
          <cell r="A9" t="str">
            <v xml:space="preserve">value upto â‚¬ one billion. Its Growth Capital business makes minority </v>
          </cell>
          <cell r="B9" t="str">
            <v xml:space="preserve">United Kingdom and international institutions. The Company has </v>
          </cell>
          <cell r="C9" t="str">
            <v xml:space="preserve">shareholdings were: Universal Technical Institute, Inc, Professional </v>
          </cell>
          <cell r="D9" t="str">
            <v xml:space="preserve">sector or industry asset allocations. Its primary objective is to </v>
          </cell>
          <cell r="E9" t="str">
            <v xml:space="preserve">and attractive risk-adjusted returns through varying interest rate and </v>
          </cell>
          <cell r="F9" t="str">
            <v xml:space="preserve">Company invests in private equity funds that invest in Japan, North </v>
          </cell>
          <cell r="G9" t="str">
            <v xml:space="preserve">generate both current income and capital appreciation through debt and </v>
          </cell>
        </row>
        <row r="10">
          <cell r="A10" t="str">
            <v xml:space="preserve">investments in established and profitable businesses typically </v>
          </cell>
          <cell r="B10" t="str">
            <v xml:space="preserve">investments in company across Europe and continues to look for </v>
          </cell>
          <cell r="C10" t="str">
            <v xml:space="preserve">Paints, Safety Insurance Group, Inc, N &amp; B Industries, Lincoln </v>
          </cell>
          <cell r="D10" t="str">
            <v xml:space="preserve">achieve over the longer term a total return in excess of the Financial </v>
          </cell>
          <cell r="E10" t="str">
            <v xml:space="preserve">credit cycles. In June 2004, Eurocastle completed the initial public </v>
          </cell>
          <cell r="F10" t="str">
            <v xml:space="preserve">America, Asia and the life sciences sectors and in unquoted and quoted </v>
          </cell>
          <cell r="G10" t="str">
            <v xml:space="preserve">equity investments. Apollo Investment intends to invest primarily in </v>
          </cell>
        </row>
        <row r="11">
          <cell r="A11" t="str">
            <v xml:space="preserve">investing between â‚¬10 million to â‚¬100 million per transaction. Its </v>
          </cell>
          <cell r="B11" t="str">
            <v xml:space="preserve">investment opportunities where it has operations. Intermediate Capital </v>
          </cell>
          <cell r="C11" t="str">
            <v xml:space="preserve">Holdings, Inc, Healthcare Products holding, Inc, Mabis Healthcare, </v>
          </cell>
          <cell r="D11" t="str">
            <v xml:space="preserve">Times Stock Exchange (FTSE) All-Share Index with dividends reinvested. </v>
          </cell>
          <cell r="E11" t="str">
            <v xml:space="preserve">offering of its common stock. Eurocastle is externally managed by </v>
          </cell>
          <cell r="F11" t="str">
            <v xml:space="preserve">businesses through specialist funds and co-investments alongside these </v>
          </cell>
          <cell r="G11" t="str">
            <v xml:space="preserve">middle-market companies in the form of mezzanine and senior secured </v>
          </cell>
        </row>
        <row r="12">
          <cell r="A12" t="str">
            <v xml:space="preserve">Venture Capital business focuses on software, communications, </v>
          </cell>
          <cell r="B12" t="str">
            <v xml:space="preserve">has offices in London, Paris, Hong Kong, Stockholm and Madrid. In </v>
          </cell>
          <cell r="C12" t="str">
            <v xml:space="preserve">Duro-Med Industries, Inc, Fleet Graphics Holdings, Inc and Acadia </v>
          </cell>
          <cell r="D12" t="str">
            <v xml:space="preserve">Mithras' portfolio includes direct quoted and unquoted investments, and </v>
          </cell>
          <cell r="E12" t="str">
            <v xml:space="preserve">Fortress, which has also made a significant equity investment in the </v>
          </cell>
          <cell r="F12" t="str">
            <v xml:space="preserve">funds. Its fund management business structures, markets, manages and </v>
          </cell>
          <cell r="G12" t="str">
            <v xml:space="preserve">loans, as well as by making direct equity investments in such </v>
          </cell>
        </row>
        <row r="13">
          <cell r="A13" t="str">
            <v xml:space="preserve">healthcare and electronics sectors, typically investing between â‚¬ two </v>
          </cell>
          <cell r="B13" t="str">
            <v xml:space="preserve">addition, the Company aims to make further mezzanine investment in </v>
          </cell>
          <cell r="C13" t="str">
            <v xml:space="preserve">Elastomers Corp. The Trust's investment manager is Jordan/Zalaznick </v>
          </cell>
          <cell r="D13" t="str">
            <v xml:space="preserve">indirect investments made through its interests in the LGV Private </v>
          </cell>
          <cell r="E13" t="str">
            <v xml:space="preserve">Company. Fortress provides Eurocastle with an executive management team </v>
          </cell>
          <cell r="F13" t="str">
            <v xml:space="preserve">advises products for investment in private equity and in public equity </v>
          </cell>
          <cell r="G13" t="str">
            <v xml:space="preserve">companies. At March 31, 2005, the Company's net portfolio consisted of </v>
          </cell>
        </row>
        <row r="14">
          <cell r="A14" t="str">
            <v xml:space="preserve">million and â‚¬10 million per transaction. The Smaller minority </v>
          </cell>
          <cell r="B14" t="str">
            <v xml:space="preserve">acquisitions, public to private transactions with or without private </v>
          </cell>
          <cell r="C14" t="str">
            <v>Advisors Inc.</v>
          </cell>
          <cell r="D14" t="str">
            <v xml:space="preserve">Equity Funds. At December 31, 2004, the Company's largest investments, </v>
          </cell>
          <cell r="E14" t="str">
            <v>to execute its business model.</v>
          </cell>
          <cell r="F14" t="str">
            <v xml:space="preserve">using private equity techniques. The Company's portfolio includes </v>
          </cell>
          <cell r="G14" t="str">
            <v xml:space="preserve">35 portfolio companies and was invested 51% in subordinated </v>
          </cell>
        </row>
        <row r="15">
          <cell r="A15" t="str">
            <v xml:space="preserve">investments (SMI) consists of 807 investments valued at Â£762 million, </v>
          </cell>
          <cell r="B15" t="str">
            <v xml:space="preserve">equity backing, management buyouts/buy ins, development capital, public </v>
          </cell>
          <cell r="D15" t="str">
            <v xml:space="preserve">both direct and indirect via the LGV funds, included Trident </v>
          </cell>
          <cell r="F15" t="str">
            <v xml:space="preserve">Avnet, Inc., Gala Group, Travelodge, SBS Broadcasting, Ferretti, </v>
          </cell>
          <cell r="G15" t="str">
            <v xml:space="preserve">debt/corporate notes, 42% in senior secured loans, 3% in common </v>
          </cell>
        </row>
        <row r="16">
          <cell r="A16" t="str">
            <v xml:space="preserve">representing 18% by value and 54% by number of Company's total </v>
          </cell>
          <cell r="B16" t="str">
            <v xml:space="preserve">quoted company finance, off-balance-sheet finance, refinancing and </v>
          </cell>
          <cell r="D16" t="str">
            <v xml:space="preserve">Components, Moliflor Loisirs, Craegmoor Healthcare, LM Group and </v>
          </cell>
          <cell r="F16" t="str">
            <v>Parkway Holdings, Marazzi and DinoSol Supermercados.</v>
          </cell>
          <cell r="G16" t="str">
            <v>stock/warrants and 4% in cash equivalents.</v>
          </cell>
        </row>
        <row r="17">
          <cell r="A17" t="str">
            <v xml:space="preserve">portfolio. As of March 31, 2005, Buyouts, Growth Capital, Venture </v>
          </cell>
          <cell r="B17" t="str">
            <v>recapitalisations and pre-initial public offering (IPO) financing.</v>
          </cell>
          <cell r="D17" t="str">
            <v xml:space="preserve">Cheynet Industries SA. Mithras is managed by Legal &amp; General Ventures </v>
          </cell>
        </row>
        <row r="18">
          <cell r="A18" t="str">
            <v xml:space="preserve">capital and SMI contributed 36%, 29%, 17% and 18%, respectively, of the </v>
          </cell>
          <cell r="D18" t="str">
            <v>Limited.</v>
          </cell>
        </row>
        <row r="19">
          <cell r="A19" t="str">
            <v>Company's investment portfolio.</v>
          </cell>
        </row>
      </sheetData>
      <sheetData sheetId="35" refreshError="1"/>
      <sheetData sheetId="3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pen Items"/>
      <sheetName val="Control Worksheet"/>
      <sheetName val="Benchmark Control Worksheet"/>
      <sheetName val="EBITDA Bridge"/>
      <sheetName val="Share Reconciliation"/>
      <sheetName val="Change Doc"/>
      <sheetName val="General Assumptions"/>
      <sheetName val="WACC-Support"/>
      <sheetName val="Ratings Sheet"/>
      <sheetName val="Internal Debt Ratings"/>
      <sheetName val="Stock Averages"/>
      <sheetName val="__FDSCACHE__"/>
      <sheetName val="WACC"/>
      <sheetName val="Moving Average"/>
      <sheetName val="Foreign Currency Translation"/>
      <sheetName val="1"/>
      <sheetName val="2"/>
      <sheetName val="3"/>
      <sheetName val="4"/>
      <sheetName val="5"/>
      <sheetName val="6"/>
      <sheetName val="7"/>
      <sheetName val="8"/>
      <sheetName val="Valuation Summary"/>
      <sheetName val="Projections"/>
      <sheetName val="Financials"/>
      <sheetName val="Comparable Cos."/>
      <sheetName val="Transactions"/>
      <sheetName val="Performance Graphs"/>
      <sheetName val="Company Descriptions"/>
      <sheetName val="__APW_ACTIVE_FIELD_RESTORE__"/>
      <sheetName val="14"/>
      <sheetName val="15"/>
      <sheetName val="16"/>
      <sheetName val="17"/>
      <sheetName val="18"/>
      <sheetName val="19"/>
      <sheetName val="20"/>
      <sheetName val="11"/>
      <sheetName val="12"/>
      <sheetName val="13"/>
    </sheetNames>
    <sheetDataSet>
      <sheetData sheetId="0">
        <row r="7">
          <cell r="D7" t="str">
            <v>11/2005</v>
          </cell>
        </row>
      </sheetData>
      <sheetData sheetId="1">
        <row r="7">
          <cell r="D7" t="str">
            <v>09/2006</v>
          </cell>
        </row>
      </sheetData>
      <sheetData sheetId="2">
        <row r="7">
          <cell r="D7" t="str">
            <v>12/2005</v>
          </cell>
        </row>
      </sheetData>
      <sheetData sheetId="3"/>
      <sheetData sheetId="4"/>
      <sheetData sheetId="5"/>
      <sheetData sheetId="6">
        <row r="7">
          <cell r="D7" t="str">
            <v>03/2006</v>
          </cell>
        </row>
      </sheetData>
      <sheetData sheetId="7">
        <row r="7">
          <cell r="D7" t="str">
            <v>12/2005</v>
          </cell>
        </row>
      </sheetData>
      <sheetData sheetId="8">
        <row r="7">
          <cell r="D7" t="str">
            <v>12/2005</v>
          </cell>
        </row>
      </sheetData>
      <sheetData sheetId="9">
        <row r="7">
          <cell r="D7" t="str">
            <v>03/2006</v>
          </cell>
        </row>
      </sheetData>
      <sheetData sheetId="10">
        <row r="8">
          <cell r="A8" t="str">
            <v>12/08/2006</v>
          </cell>
        </row>
        <row r="9">
          <cell r="A9" t="str">
            <v>12/07/2006</v>
          </cell>
        </row>
        <row r="10">
          <cell r="A10" t="str">
            <v>12/06/2006</v>
          </cell>
        </row>
        <row r="11">
          <cell r="A11" t="str">
            <v>12/05/2006</v>
          </cell>
        </row>
        <row r="12">
          <cell r="A12" t="str">
            <v>12/04/2006</v>
          </cell>
        </row>
        <row r="13">
          <cell r="A13" t="str">
            <v>12/01/2006</v>
          </cell>
        </row>
        <row r="14">
          <cell r="A14" t="str">
            <v>11/30/2006</v>
          </cell>
        </row>
        <row r="15">
          <cell r="A15" t="str">
            <v>11/29/2006</v>
          </cell>
        </row>
        <row r="16">
          <cell r="A16" t="str">
            <v>11/28/2006</v>
          </cell>
        </row>
        <row r="17">
          <cell r="A17" t="str">
            <v>11/27/2006</v>
          </cell>
        </row>
        <row r="18">
          <cell r="A18" t="str">
            <v>11/24/2006</v>
          </cell>
        </row>
        <row r="19">
          <cell r="A19" t="str">
            <v>11/22/2006</v>
          </cell>
        </row>
        <row r="20">
          <cell r="A20" t="str">
            <v>11/21/2006</v>
          </cell>
        </row>
        <row r="21">
          <cell r="A21" t="str">
            <v>11/20/2006</v>
          </cell>
        </row>
        <row r="22">
          <cell r="A22" t="str">
            <v>11/17/2006</v>
          </cell>
        </row>
      </sheetData>
      <sheetData sheetId="11">
        <row r="7">
          <cell r="D7" t="str">
            <v>06/2006</v>
          </cell>
        </row>
      </sheetData>
      <sheetData sheetId="12">
        <row r="7">
          <cell r="D7" t="str">
            <v>03/2006</v>
          </cell>
        </row>
      </sheetData>
      <sheetData sheetId="13">
        <row r="7">
          <cell r="D7" t="str">
            <v>06/2006</v>
          </cell>
        </row>
      </sheetData>
      <sheetData sheetId="14">
        <row r="7">
          <cell r="D7" t="str">
            <v>11/2005</v>
          </cell>
        </row>
      </sheetData>
      <sheetData sheetId="15">
        <row r="7">
          <cell r="D7" t="str">
            <v>03/2006</v>
          </cell>
        </row>
        <row r="8">
          <cell r="D8">
            <v>46564</v>
          </cell>
          <cell r="E8">
            <v>45364</v>
          </cell>
          <cell r="F8">
            <v>40798</v>
          </cell>
          <cell r="G8">
            <v>36827</v>
          </cell>
          <cell r="H8">
            <v>34696</v>
          </cell>
        </row>
        <row r="9">
          <cell r="D9">
            <v>32198</v>
          </cell>
          <cell r="E9">
            <v>31965</v>
          </cell>
          <cell r="F9">
            <v>29673</v>
          </cell>
          <cell r="G9">
            <v>26254</v>
          </cell>
          <cell r="H9">
            <v>23726</v>
          </cell>
        </row>
        <row r="12">
          <cell r="D12">
            <v>12194</v>
          </cell>
          <cell r="E12">
            <v>11396</v>
          </cell>
          <cell r="F12">
            <v>10956</v>
          </cell>
          <cell r="G12">
            <v>11256</v>
          </cell>
          <cell r="H12">
            <v>10979</v>
          </cell>
        </row>
        <row r="13">
          <cell r="D13">
            <v>1370</v>
          </cell>
          <cell r="E13">
            <v>1517</v>
          </cell>
          <cell r="F13">
            <v>1682</v>
          </cell>
          <cell r="G13">
            <v>1944</v>
          </cell>
          <cell r="H13">
            <v>2096</v>
          </cell>
        </row>
        <row r="18">
          <cell r="D18">
            <v>1484</v>
          </cell>
          <cell r="E18">
            <v>1651</v>
          </cell>
          <cell r="F18">
            <v>472</v>
          </cell>
          <cell r="G18">
            <v>-9405</v>
          </cell>
          <cell r="H18">
            <v>222</v>
          </cell>
        </row>
        <row r="20">
          <cell r="D20">
            <v>3088</v>
          </cell>
          <cell r="E20">
            <v>2926</v>
          </cell>
          <cell r="F20">
            <v>2879</v>
          </cell>
          <cell r="G20">
            <v>2919</v>
          </cell>
          <cell r="H20">
            <v>2935</v>
          </cell>
        </row>
        <row r="33">
          <cell r="D33">
            <v>817</v>
          </cell>
          <cell r="E33">
            <v>1781</v>
          </cell>
        </row>
        <row r="34">
          <cell r="D34">
            <v>6212</v>
          </cell>
          <cell r="E34">
            <v>6061</v>
          </cell>
        </row>
        <row r="35">
          <cell r="D35">
            <v>1048</v>
          </cell>
          <cell r="E35">
            <v>783</v>
          </cell>
        </row>
        <row r="37">
          <cell r="D37">
            <v>34125</v>
          </cell>
          <cell r="E37">
            <v>32871</v>
          </cell>
        </row>
        <row r="39">
          <cell r="D39">
            <v>2141</v>
          </cell>
          <cell r="E39">
            <v>3575</v>
          </cell>
        </row>
      </sheetData>
      <sheetData sheetId="16">
        <row r="7">
          <cell r="D7" t="str">
            <v>12/2005</v>
          </cell>
        </row>
        <row r="8">
          <cell r="D8">
            <v>575655</v>
          </cell>
          <cell r="E8">
            <v>500589</v>
          </cell>
          <cell r="F8">
            <v>473124</v>
          </cell>
          <cell r="G8">
            <v>503314</v>
          </cell>
          <cell r="H8">
            <v>493591</v>
          </cell>
        </row>
        <row r="9">
          <cell r="D9">
            <v>485601</v>
          </cell>
          <cell r="E9">
            <v>424931</v>
          </cell>
          <cell r="F9">
            <v>401158</v>
          </cell>
          <cell r="G9">
            <v>415110</v>
          </cell>
          <cell r="H9">
            <v>410597</v>
          </cell>
        </row>
        <row r="12">
          <cell r="D12">
            <v>54028</v>
          </cell>
          <cell r="E12">
            <v>48110</v>
          </cell>
          <cell r="F12">
            <v>42550</v>
          </cell>
          <cell r="G12">
            <v>47204</v>
          </cell>
          <cell r="H12">
            <v>47057</v>
          </cell>
        </row>
        <row r="13">
          <cell r="D13">
            <v>18172</v>
          </cell>
          <cell r="E13">
            <v>16703</v>
          </cell>
          <cell r="F13">
            <v>17096</v>
          </cell>
          <cell r="G13">
            <v>0</v>
          </cell>
          <cell r="H13">
            <v>0</v>
          </cell>
        </row>
        <row r="18">
          <cell r="D18">
            <v>38905</v>
          </cell>
          <cell r="E18">
            <v>28568</v>
          </cell>
          <cell r="F18">
            <v>32673</v>
          </cell>
          <cell r="G18">
            <v>25010</v>
          </cell>
          <cell r="H18">
            <v>17203</v>
          </cell>
        </row>
        <row r="20">
          <cell r="D20">
            <v>13591</v>
          </cell>
          <cell r="E20">
            <v>12669</v>
          </cell>
          <cell r="F20">
            <v>12441</v>
          </cell>
          <cell r="G20">
            <v>10734</v>
          </cell>
          <cell r="H20">
            <v>13828</v>
          </cell>
        </row>
        <row r="26">
          <cell r="D26">
            <v>8121</v>
          </cell>
          <cell r="E26">
            <v>-6377</v>
          </cell>
          <cell r="F26">
            <v>5274</v>
          </cell>
          <cell r="G26">
            <v>608</v>
          </cell>
          <cell r="H26">
            <v>7658</v>
          </cell>
        </row>
        <row r="30">
          <cell r="D30">
            <v>12612</v>
          </cell>
          <cell r="E30">
            <v>-10539</v>
          </cell>
          <cell r="F30">
            <v>10303</v>
          </cell>
          <cell r="G30">
            <v>-4038</v>
          </cell>
          <cell r="H30">
            <v>9545</v>
          </cell>
        </row>
        <row r="33">
          <cell r="D33">
            <v>23654</v>
          </cell>
          <cell r="E33">
            <v>39707</v>
          </cell>
        </row>
        <row r="34">
          <cell r="D34">
            <v>88234</v>
          </cell>
          <cell r="E34">
            <v>72537</v>
          </cell>
        </row>
        <row r="35">
          <cell r="D35">
            <v>23677</v>
          </cell>
          <cell r="E35">
            <v>20085</v>
          </cell>
        </row>
        <row r="36">
          <cell r="D36">
            <v>150540</v>
          </cell>
          <cell r="E36">
            <v>152143</v>
          </cell>
        </row>
        <row r="39">
          <cell r="D39">
            <v>49144</v>
          </cell>
          <cell r="E39">
            <v>36506</v>
          </cell>
        </row>
        <row r="40">
          <cell r="D40">
            <v>1126</v>
          </cell>
          <cell r="E40">
            <v>0</v>
          </cell>
        </row>
        <row r="42">
          <cell r="D42">
            <v>87739</v>
          </cell>
          <cell r="E42">
            <v>62496</v>
          </cell>
        </row>
        <row r="45">
          <cell r="D45">
            <v>309122</v>
          </cell>
          <cell r="E45">
            <v>280310</v>
          </cell>
        </row>
        <row r="46">
          <cell r="D46">
            <v>0</v>
          </cell>
          <cell r="E46">
            <v>0</v>
          </cell>
        </row>
        <row r="110">
          <cell r="A110" t="str">
            <v>12/08/2006</v>
          </cell>
        </row>
        <row r="111">
          <cell r="A111" t="str">
            <v>12/07/2006</v>
          </cell>
        </row>
        <row r="112">
          <cell r="A112" t="str">
            <v>12/06/2006</v>
          </cell>
        </row>
        <row r="113">
          <cell r="A113" t="str">
            <v>12/05/2006</v>
          </cell>
        </row>
        <row r="114">
          <cell r="A114" t="str">
            <v>12/04/2006</v>
          </cell>
        </row>
        <row r="115">
          <cell r="A115" t="str">
            <v>12/01/2006</v>
          </cell>
        </row>
        <row r="116">
          <cell r="A116" t="str">
            <v>11/30/2006</v>
          </cell>
        </row>
        <row r="117">
          <cell r="A117" t="str">
            <v>11/29/2006</v>
          </cell>
        </row>
        <row r="118">
          <cell r="A118" t="str">
            <v>11/28/2006</v>
          </cell>
        </row>
        <row r="119">
          <cell r="A119" t="str">
            <v>11/27/2006</v>
          </cell>
        </row>
        <row r="120">
          <cell r="A120" t="str">
            <v>11/24/2006</v>
          </cell>
        </row>
        <row r="121">
          <cell r="A121" t="str">
            <v>11/22/2006</v>
          </cell>
        </row>
        <row r="122">
          <cell r="A122" t="str">
            <v>11/21/2006</v>
          </cell>
        </row>
        <row r="123">
          <cell r="A123" t="str">
            <v>11/20/2006</v>
          </cell>
        </row>
        <row r="138">
          <cell r="A138" t="str">
            <v>10/30/2006</v>
          </cell>
        </row>
        <row r="139">
          <cell r="A139" t="str">
            <v>10/27/2006</v>
          </cell>
        </row>
      </sheetData>
      <sheetData sheetId="17">
        <row r="7">
          <cell r="D7" t="str">
            <v>12/2005</v>
          </cell>
        </row>
        <row r="30">
          <cell r="D30">
            <v>39079</v>
          </cell>
          <cell r="E30">
            <v>26881</v>
          </cell>
          <cell r="F30">
            <v>25853</v>
          </cell>
          <cell r="G30">
            <v>34129</v>
          </cell>
          <cell r="H30">
            <v>26693</v>
          </cell>
        </row>
        <row r="33">
          <cell r="D33">
            <v>46867</v>
          </cell>
          <cell r="E33">
            <v>37453</v>
          </cell>
        </row>
        <row r="34">
          <cell r="D34">
            <v>180969</v>
          </cell>
          <cell r="E34">
            <v>188512</v>
          </cell>
        </row>
        <row r="35">
          <cell r="D35">
            <v>158327</v>
          </cell>
          <cell r="E35">
            <v>186988</v>
          </cell>
        </row>
        <row r="36">
          <cell r="D36">
            <v>408312</v>
          </cell>
          <cell r="E36">
            <v>435748</v>
          </cell>
        </row>
        <row r="43">
          <cell r="D43">
            <v>218757</v>
          </cell>
          <cell r="E43">
            <v>314813</v>
          </cell>
        </row>
        <row r="46">
          <cell r="D46">
            <v>0</v>
          </cell>
          <cell r="E46">
            <v>0</v>
          </cell>
        </row>
        <row r="47">
          <cell r="D47">
            <v>328675</v>
          </cell>
          <cell r="E47">
            <v>294655</v>
          </cell>
        </row>
        <row r="50">
          <cell r="D50">
            <v>35119</v>
          </cell>
          <cell r="E50">
            <v>17182</v>
          </cell>
        </row>
        <row r="124">
          <cell r="A124" t="str">
            <v>11/17/2006</v>
          </cell>
        </row>
        <row r="125">
          <cell r="A125" t="str">
            <v>11/16/2006</v>
          </cell>
        </row>
        <row r="126">
          <cell r="A126" t="str">
            <v>11/15/2006</v>
          </cell>
        </row>
        <row r="127">
          <cell r="A127" t="str">
            <v>11/14/2006</v>
          </cell>
        </row>
        <row r="128">
          <cell r="A128" t="str">
            <v>11/13/2006</v>
          </cell>
        </row>
        <row r="129">
          <cell r="A129" t="str">
            <v>11/10/2006</v>
          </cell>
        </row>
        <row r="130">
          <cell r="A130" t="str">
            <v>11/09/2006</v>
          </cell>
        </row>
        <row r="131">
          <cell r="A131" t="str">
            <v>11/08/2006</v>
          </cell>
        </row>
        <row r="132">
          <cell r="A132" t="str">
            <v>11/07/2006</v>
          </cell>
        </row>
        <row r="133">
          <cell r="A133" t="str">
            <v>11/06/2006</v>
          </cell>
        </row>
        <row r="134">
          <cell r="A134" t="str">
            <v>11/03/2006</v>
          </cell>
        </row>
        <row r="135">
          <cell r="A135" t="str">
            <v>11/02/2006</v>
          </cell>
        </row>
        <row r="136">
          <cell r="A136" t="str">
            <v>11/01/2006</v>
          </cell>
        </row>
        <row r="137">
          <cell r="A137" t="str">
            <v>10/31/2006</v>
          </cell>
        </row>
      </sheetData>
      <sheetData sheetId="18">
        <row r="7">
          <cell r="D7" t="str">
            <v>03/2006</v>
          </cell>
        </row>
        <row r="8">
          <cell r="D8">
            <v>857423</v>
          </cell>
          <cell r="E8">
            <v>616348</v>
          </cell>
          <cell r="F8">
            <v>500380</v>
          </cell>
          <cell r="G8">
            <v>426546</v>
          </cell>
          <cell r="H8">
            <v>395933</v>
          </cell>
        </row>
        <row r="9">
          <cell r="D9">
            <v>622102</v>
          </cell>
          <cell r="E9">
            <v>470890</v>
          </cell>
          <cell r="F9">
            <v>411324</v>
          </cell>
          <cell r="G9">
            <v>352373</v>
          </cell>
          <cell r="H9">
            <v>343355</v>
          </cell>
        </row>
        <row r="12">
          <cell r="D12">
            <v>16370</v>
          </cell>
          <cell r="E12">
            <v>10280</v>
          </cell>
          <cell r="F12">
            <v>9272</v>
          </cell>
          <cell r="G12">
            <v>5654</v>
          </cell>
          <cell r="H12">
            <v>5486</v>
          </cell>
        </row>
        <row r="13">
          <cell r="D13">
            <v>7747</v>
          </cell>
          <cell r="E13">
            <v>2852</v>
          </cell>
          <cell r="F13">
            <v>2517</v>
          </cell>
          <cell r="G13">
            <v>8247</v>
          </cell>
          <cell r="H13">
            <v>14918</v>
          </cell>
        </row>
        <row r="18">
          <cell r="D18">
            <v>248813</v>
          </cell>
          <cell r="E18">
            <v>160941</v>
          </cell>
          <cell r="F18">
            <v>104640</v>
          </cell>
          <cell r="G18">
            <v>94860</v>
          </cell>
          <cell r="H18">
            <v>74617</v>
          </cell>
        </row>
        <row r="20">
          <cell r="D20">
            <v>38599</v>
          </cell>
          <cell r="E20">
            <v>34496</v>
          </cell>
          <cell r="F20">
            <v>33022</v>
          </cell>
          <cell r="G20">
            <v>33166</v>
          </cell>
          <cell r="H20">
            <v>32266</v>
          </cell>
        </row>
        <row r="26">
          <cell r="D26">
            <v>80082</v>
          </cell>
          <cell r="E26">
            <v>51402</v>
          </cell>
          <cell r="F26">
            <v>35222</v>
          </cell>
          <cell r="G26">
            <v>29007</v>
          </cell>
          <cell r="H26">
            <v>19993</v>
          </cell>
        </row>
        <row r="30">
          <cell r="D30">
            <v>160984</v>
          </cell>
          <cell r="E30">
            <v>106687</v>
          </cell>
          <cell r="F30">
            <v>66901</v>
          </cell>
          <cell r="G30">
            <v>57606</v>
          </cell>
          <cell r="H30">
            <v>39706</v>
          </cell>
        </row>
        <row r="33">
          <cell r="D33">
            <v>54766</v>
          </cell>
          <cell r="E33">
            <v>7221</v>
          </cell>
        </row>
        <row r="34">
          <cell r="D34">
            <v>94061</v>
          </cell>
          <cell r="E34">
            <v>70952</v>
          </cell>
        </row>
        <row r="35">
          <cell r="D35">
            <v>67799</v>
          </cell>
          <cell r="E35">
            <v>63482</v>
          </cell>
        </row>
        <row r="36">
          <cell r="D36">
            <v>216626</v>
          </cell>
          <cell r="E36">
            <v>141655</v>
          </cell>
        </row>
        <row r="37">
          <cell r="D37">
            <v>888916</v>
          </cell>
          <cell r="E37">
            <v>780001</v>
          </cell>
        </row>
        <row r="39">
          <cell r="D39">
            <v>51562</v>
          </cell>
          <cell r="E39">
            <v>40687</v>
          </cell>
        </row>
        <row r="40">
          <cell r="D40">
            <v>0</v>
          </cell>
          <cell r="E40">
            <v>30800</v>
          </cell>
        </row>
        <row r="42">
          <cell r="D42">
            <v>104699</v>
          </cell>
          <cell r="E42">
            <v>121869</v>
          </cell>
        </row>
        <row r="43">
          <cell r="D43">
            <v>200000</v>
          </cell>
          <cell r="E43">
            <v>54000</v>
          </cell>
        </row>
        <row r="45">
          <cell r="D45">
            <v>424178</v>
          </cell>
          <cell r="E45">
            <v>294633</v>
          </cell>
        </row>
        <row r="46">
          <cell r="D46">
            <v>0</v>
          </cell>
          <cell r="E46">
            <v>0</v>
          </cell>
        </row>
        <row r="50">
          <cell r="D50">
            <v>72929</v>
          </cell>
          <cell r="E50">
            <v>22373</v>
          </cell>
        </row>
        <row r="52">
          <cell r="D52">
            <v>53330.3</v>
          </cell>
          <cell r="E52">
            <v>55883.27</v>
          </cell>
        </row>
        <row r="124">
          <cell r="A124" t="str">
            <v>11/17/2006</v>
          </cell>
        </row>
        <row r="125">
          <cell r="A125" t="str">
            <v>11/16/2006</v>
          </cell>
        </row>
        <row r="126">
          <cell r="A126" t="str">
            <v>11/15/2006</v>
          </cell>
        </row>
        <row r="127">
          <cell r="A127" t="str">
            <v>11/14/2006</v>
          </cell>
        </row>
        <row r="128">
          <cell r="A128" t="str">
            <v>11/13/2006</v>
          </cell>
        </row>
        <row r="129">
          <cell r="A129" t="str">
            <v>11/10/2006</v>
          </cell>
        </row>
        <row r="130">
          <cell r="A130" t="str">
            <v>11/09/2006</v>
          </cell>
        </row>
        <row r="131">
          <cell r="A131" t="str">
            <v>11/08/2006</v>
          </cell>
        </row>
        <row r="132">
          <cell r="A132" t="str">
            <v>11/07/2006</v>
          </cell>
        </row>
        <row r="133">
          <cell r="A133" t="str">
            <v>11/06/2006</v>
          </cell>
        </row>
        <row r="134">
          <cell r="A134" t="str">
            <v>11/03/2006</v>
          </cell>
        </row>
        <row r="135">
          <cell r="A135" t="str">
            <v>11/02/2006</v>
          </cell>
        </row>
        <row r="136">
          <cell r="A136" t="str">
            <v>11/01/2006</v>
          </cell>
        </row>
        <row r="137">
          <cell r="A137" t="str">
            <v>10/31/2006</v>
          </cell>
        </row>
        <row r="138">
          <cell r="A138" t="str">
            <v>10/30/2006</v>
          </cell>
        </row>
        <row r="139">
          <cell r="A139" t="str">
            <v>10/27/2006</v>
          </cell>
        </row>
      </sheetData>
      <sheetData sheetId="19">
        <row r="7">
          <cell r="D7" t="str">
            <v>06/2006</v>
          </cell>
        </row>
        <row r="40">
          <cell r="D40">
            <v>1088</v>
          </cell>
          <cell r="E40">
            <v>381</v>
          </cell>
        </row>
        <row r="42">
          <cell r="D42">
            <v>107463</v>
          </cell>
          <cell r="E42">
            <v>89231</v>
          </cell>
        </row>
        <row r="43">
          <cell r="D43">
            <v>199689</v>
          </cell>
          <cell r="E43">
            <v>200146</v>
          </cell>
        </row>
        <row r="45">
          <cell r="D45">
            <v>359434</v>
          </cell>
          <cell r="E45">
            <v>342759</v>
          </cell>
        </row>
        <row r="46">
          <cell r="D46">
            <v>0</v>
          </cell>
          <cell r="E46">
            <v>0</v>
          </cell>
        </row>
        <row r="110">
          <cell r="A110" t="str">
            <v>12/08/2006</v>
          </cell>
        </row>
        <row r="111">
          <cell r="A111" t="str">
            <v>12/07/2006</v>
          </cell>
        </row>
        <row r="112">
          <cell r="A112" t="str">
            <v>12/06/2006</v>
          </cell>
        </row>
        <row r="113">
          <cell r="A113" t="str">
            <v>12/05/2006</v>
          </cell>
        </row>
        <row r="114">
          <cell r="A114" t="str">
            <v>12/04/2006</v>
          </cell>
        </row>
        <row r="115">
          <cell r="A115" t="str">
            <v>12/01/2006</v>
          </cell>
        </row>
        <row r="116">
          <cell r="A116" t="str">
            <v>11/30/2006</v>
          </cell>
        </row>
        <row r="117">
          <cell r="A117" t="str">
            <v>11/29/2006</v>
          </cell>
        </row>
        <row r="118">
          <cell r="A118" t="str">
            <v>11/28/2006</v>
          </cell>
        </row>
        <row r="119">
          <cell r="A119" t="str">
            <v>11/27/2006</v>
          </cell>
        </row>
        <row r="120">
          <cell r="A120" t="str">
            <v>11/24/2006</v>
          </cell>
        </row>
        <row r="121">
          <cell r="A121" t="str">
            <v>11/22/2006</v>
          </cell>
        </row>
        <row r="122">
          <cell r="A122" t="str">
            <v>11/21/2006</v>
          </cell>
        </row>
        <row r="123">
          <cell r="A123" t="str">
            <v>11/20/2006</v>
          </cell>
        </row>
        <row r="124">
          <cell r="A124" t="str">
            <v>11/17/2006</v>
          </cell>
        </row>
        <row r="125">
          <cell r="A125" t="str">
            <v>11/16/2006</v>
          </cell>
        </row>
        <row r="126">
          <cell r="A126" t="str">
            <v>11/15/2006</v>
          </cell>
        </row>
        <row r="127">
          <cell r="A127" t="str">
            <v>11/14/2006</v>
          </cell>
        </row>
        <row r="128">
          <cell r="A128" t="str">
            <v>11/13/2006</v>
          </cell>
        </row>
        <row r="129">
          <cell r="A129" t="str">
            <v>11/10/2006</v>
          </cell>
        </row>
        <row r="130">
          <cell r="A130" t="str">
            <v>11/09/2006</v>
          </cell>
        </row>
        <row r="131">
          <cell r="A131" t="str">
            <v>11/08/2006</v>
          </cell>
        </row>
        <row r="132">
          <cell r="A132" t="str">
            <v>11/07/2006</v>
          </cell>
        </row>
        <row r="133">
          <cell r="A133" t="str">
            <v>11/06/2006</v>
          </cell>
        </row>
        <row r="134">
          <cell r="A134" t="str">
            <v>11/03/2006</v>
          </cell>
        </row>
        <row r="135">
          <cell r="A135" t="str">
            <v>11/02/2006</v>
          </cell>
        </row>
        <row r="136">
          <cell r="A136" t="str">
            <v>11/01/2006</v>
          </cell>
        </row>
        <row r="137">
          <cell r="A137" t="str">
            <v>10/31/2006</v>
          </cell>
        </row>
        <row r="138">
          <cell r="A138" t="str">
            <v>10/30/2006</v>
          </cell>
        </row>
        <row r="139">
          <cell r="A139" t="str">
            <v>10/27/2006</v>
          </cell>
        </row>
      </sheetData>
      <sheetData sheetId="20">
        <row r="7">
          <cell r="D7" t="str">
            <v>11/2005</v>
          </cell>
        </row>
        <row r="8">
          <cell r="D8">
            <v>704574</v>
          </cell>
          <cell r="E8">
            <v>605853</v>
          </cell>
          <cell r="F8">
            <v>600495</v>
          </cell>
          <cell r="G8">
            <v>539473</v>
          </cell>
          <cell r="H8">
            <v>551396</v>
          </cell>
        </row>
        <row r="12">
          <cell r="D12">
            <v>145954</v>
          </cell>
          <cell r="E12">
            <v>150285</v>
          </cell>
          <cell r="F12">
            <v>127392</v>
          </cell>
          <cell r="G12">
            <v>105898</v>
          </cell>
          <cell r="H12">
            <v>101828</v>
          </cell>
        </row>
        <row r="13">
          <cell r="D13">
            <v>5838</v>
          </cell>
          <cell r="E13">
            <v>5645</v>
          </cell>
          <cell r="F13">
            <v>6793</v>
          </cell>
          <cell r="G13">
            <v>7024</v>
          </cell>
          <cell r="H13">
            <v>10471</v>
          </cell>
        </row>
        <row r="18">
          <cell r="D18">
            <v>43913</v>
          </cell>
          <cell r="E18">
            <v>16319</v>
          </cell>
          <cell r="F18">
            <v>50096</v>
          </cell>
          <cell r="G18">
            <v>45940</v>
          </cell>
          <cell r="H18">
            <v>49062</v>
          </cell>
        </row>
        <row r="20">
          <cell r="D20">
            <v>18718</v>
          </cell>
          <cell r="E20">
            <v>18673</v>
          </cell>
          <cell r="F20">
            <v>18093</v>
          </cell>
          <cell r="G20">
            <v>18032</v>
          </cell>
          <cell r="H20">
            <v>17820</v>
          </cell>
        </row>
        <row r="26">
          <cell r="D26">
            <v>14470</v>
          </cell>
          <cell r="E26">
            <v>8006</v>
          </cell>
          <cell r="F26">
            <v>14017</v>
          </cell>
          <cell r="G26">
            <v>14166</v>
          </cell>
          <cell r="H26">
            <v>10850</v>
          </cell>
        </row>
        <row r="30">
          <cell r="D30">
            <v>32610</v>
          </cell>
          <cell r="E30">
            <v>13459</v>
          </cell>
          <cell r="F30">
            <v>29900</v>
          </cell>
          <cell r="G30">
            <v>28059</v>
          </cell>
          <cell r="H30">
            <v>27741</v>
          </cell>
        </row>
        <row r="33">
          <cell r="D33">
            <v>44671</v>
          </cell>
          <cell r="E33">
            <v>30124</v>
          </cell>
        </row>
        <row r="34">
          <cell r="D34">
            <v>180558</v>
          </cell>
          <cell r="E34">
            <v>162636</v>
          </cell>
        </row>
        <row r="35">
          <cell r="D35">
            <v>98389</v>
          </cell>
          <cell r="E35">
            <v>90297</v>
          </cell>
        </row>
        <row r="36">
          <cell r="D36">
            <v>352930</v>
          </cell>
          <cell r="E36">
            <v>309615</v>
          </cell>
        </row>
        <row r="37">
          <cell r="D37">
            <v>578036</v>
          </cell>
          <cell r="E37">
            <v>543937</v>
          </cell>
        </row>
        <row r="39">
          <cell r="D39">
            <v>54349</v>
          </cell>
          <cell r="E39">
            <v>49156</v>
          </cell>
        </row>
        <row r="40">
          <cell r="D40">
            <v>18333</v>
          </cell>
          <cell r="E40">
            <v>18333</v>
          </cell>
        </row>
        <row r="42">
          <cell r="D42">
            <v>136804</v>
          </cell>
          <cell r="E42">
            <v>128802</v>
          </cell>
        </row>
        <row r="43">
          <cell r="D43">
            <v>77109</v>
          </cell>
          <cell r="E43">
            <v>75349</v>
          </cell>
        </row>
        <row r="45">
          <cell r="D45">
            <v>281538</v>
          </cell>
          <cell r="E45">
            <v>264770</v>
          </cell>
        </row>
        <row r="46">
          <cell r="D46">
            <v>0</v>
          </cell>
          <cell r="E46">
            <v>0</v>
          </cell>
        </row>
        <row r="47">
          <cell r="D47">
            <v>296498</v>
          </cell>
          <cell r="E47">
            <v>279167</v>
          </cell>
        </row>
        <row r="50">
          <cell r="D50">
            <v>25371</v>
          </cell>
          <cell r="E50">
            <v>18755</v>
          </cell>
        </row>
        <row r="52">
          <cell r="D52">
            <v>8579.19</v>
          </cell>
          <cell r="E52">
            <v>8448.99</v>
          </cell>
        </row>
        <row r="124">
          <cell r="A124" t="str">
            <v>11/17/2006</v>
          </cell>
        </row>
        <row r="125">
          <cell r="A125" t="str">
            <v>11/16/2006</v>
          </cell>
        </row>
        <row r="126">
          <cell r="A126" t="str">
            <v>11/15/2006</v>
          </cell>
        </row>
        <row r="127">
          <cell r="A127" t="str">
            <v>11/14/2006</v>
          </cell>
        </row>
        <row r="128">
          <cell r="A128" t="str">
            <v>11/13/2006</v>
          </cell>
        </row>
        <row r="129">
          <cell r="A129" t="str">
            <v>11/10/2006</v>
          </cell>
        </row>
        <row r="130">
          <cell r="A130" t="str">
            <v>11/09/2006</v>
          </cell>
        </row>
        <row r="131">
          <cell r="A131" t="str">
            <v>11/08/2006</v>
          </cell>
        </row>
        <row r="132">
          <cell r="A132" t="str">
            <v>11/07/2006</v>
          </cell>
        </row>
        <row r="133">
          <cell r="A133" t="str">
            <v>11/06/2006</v>
          </cell>
        </row>
        <row r="134">
          <cell r="A134" t="str">
            <v>11/03/2006</v>
          </cell>
        </row>
        <row r="135">
          <cell r="A135" t="str">
            <v>11/02/2006</v>
          </cell>
        </row>
        <row r="136">
          <cell r="A136" t="str">
            <v>11/01/2006</v>
          </cell>
        </row>
        <row r="137">
          <cell r="A137" t="str">
            <v>10/31/2006</v>
          </cell>
        </row>
        <row r="138">
          <cell r="A138" t="str">
            <v>10/30/2006</v>
          </cell>
        </row>
        <row r="139">
          <cell r="A139" t="str">
            <v>10/27/2006</v>
          </cell>
        </row>
      </sheetData>
      <sheetData sheetId="21">
        <row r="7">
          <cell r="D7" t="str">
            <v>09/2006</v>
          </cell>
        </row>
        <row r="8">
          <cell r="D8">
            <v>1367789</v>
          </cell>
          <cell r="E8">
            <v>1153452</v>
          </cell>
          <cell r="F8">
            <v>948519</v>
          </cell>
          <cell r="G8">
            <v>746059</v>
          </cell>
          <cell r="H8">
            <v>723724</v>
          </cell>
          <cell r="I8">
            <v>715695</v>
          </cell>
        </row>
        <row r="9">
          <cell r="D9">
            <v>922086</v>
          </cell>
          <cell r="E9">
            <v>802210</v>
          </cell>
          <cell r="F9">
            <v>693317</v>
          </cell>
          <cell r="G9">
            <v>557787</v>
          </cell>
          <cell r="H9">
            <v>547434</v>
          </cell>
          <cell r="I9">
            <v>547183</v>
          </cell>
        </row>
        <row r="12">
          <cell r="D12">
            <v>126228</v>
          </cell>
          <cell r="E12">
            <v>108136</v>
          </cell>
          <cell r="F12">
            <v>92441</v>
          </cell>
          <cell r="G12">
            <v>79529</v>
          </cell>
          <cell r="H12">
            <v>72655</v>
          </cell>
          <cell r="I12">
            <v>74307</v>
          </cell>
        </row>
        <row r="18">
          <cell r="D18">
            <v>257187</v>
          </cell>
          <cell r="E18">
            <v>180079</v>
          </cell>
          <cell r="F18">
            <v>118161</v>
          </cell>
          <cell r="G18">
            <v>110182</v>
          </cell>
          <cell r="H18">
            <v>116811</v>
          </cell>
        </row>
        <row r="20">
          <cell r="D20">
            <v>74587</v>
          </cell>
          <cell r="E20">
            <v>64558</v>
          </cell>
          <cell r="F20">
            <v>63628</v>
          </cell>
          <cell r="G20">
            <v>63126</v>
          </cell>
          <cell r="H20">
            <v>66152</v>
          </cell>
        </row>
        <row r="52">
          <cell r="D52">
            <v>66829</v>
          </cell>
          <cell r="E52">
            <v>66764</v>
          </cell>
        </row>
        <row r="110">
          <cell r="A110" t="str">
            <v>12/08/2006</v>
          </cell>
        </row>
        <row r="111">
          <cell r="A111" t="str">
            <v>12/07/2006</v>
          </cell>
        </row>
        <row r="112">
          <cell r="A112" t="str">
            <v>12/06/2006</v>
          </cell>
        </row>
        <row r="113">
          <cell r="A113" t="str">
            <v>12/05/2006</v>
          </cell>
        </row>
        <row r="114">
          <cell r="A114" t="str">
            <v>12/04/2006</v>
          </cell>
        </row>
        <row r="115">
          <cell r="A115" t="str">
            <v>12/01/2006</v>
          </cell>
        </row>
        <row r="116">
          <cell r="A116" t="str">
            <v>11/30/2006</v>
          </cell>
        </row>
        <row r="117">
          <cell r="A117" t="str">
            <v>11/29/2006</v>
          </cell>
        </row>
        <row r="118">
          <cell r="A118" t="str">
            <v>11/28/2006</v>
          </cell>
        </row>
        <row r="119">
          <cell r="A119" t="str">
            <v>11/27/2006</v>
          </cell>
        </row>
        <row r="120">
          <cell r="A120" t="str">
            <v>11/24/2006</v>
          </cell>
        </row>
        <row r="121">
          <cell r="A121" t="str">
            <v>11/22/2006</v>
          </cell>
        </row>
        <row r="122">
          <cell r="A122" t="str">
            <v>11/21/2006</v>
          </cell>
        </row>
        <row r="123">
          <cell r="A123" t="str">
            <v>11/20/2006</v>
          </cell>
        </row>
        <row r="124">
          <cell r="A124" t="str">
            <v>11/17/2006</v>
          </cell>
        </row>
        <row r="125">
          <cell r="A125" t="str">
            <v>11/16/2006</v>
          </cell>
        </row>
        <row r="126">
          <cell r="A126" t="str">
            <v>11/15/2006</v>
          </cell>
        </row>
        <row r="127">
          <cell r="A127" t="str">
            <v>11/14/2006</v>
          </cell>
        </row>
        <row r="128">
          <cell r="A128" t="str">
            <v>11/13/2006</v>
          </cell>
        </row>
        <row r="129">
          <cell r="A129" t="str">
            <v>11/10/2006</v>
          </cell>
        </row>
        <row r="130">
          <cell r="A130" t="str">
            <v>11/09/2006</v>
          </cell>
        </row>
        <row r="131">
          <cell r="A131" t="str">
            <v>11/08/2006</v>
          </cell>
        </row>
        <row r="132">
          <cell r="A132" t="str">
            <v>11/07/2006</v>
          </cell>
        </row>
        <row r="133">
          <cell r="A133" t="str">
            <v>11/06/2006</v>
          </cell>
        </row>
        <row r="134">
          <cell r="A134" t="str">
            <v>11/03/2006</v>
          </cell>
        </row>
        <row r="135">
          <cell r="A135" t="str">
            <v>11/02/2006</v>
          </cell>
        </row>
        <row r="136">
          <cell r="A136" t="str">
            <v>11/01/2006</v>
          </cell>
        </row>
        <row r="137">
          <cell r="A137" t="str">
            <v>10/31/2006</v>
          </cell>
        </row>
        <row r="138">
          <cell r="A138" t="str">
            <v>10/30/2006</v>
          </cell>
        </row>
        <row r="139">
          <cell r="A139" t="str">
            <v>10/27/2006</v>
          </cell>
        </row>
      </sheetData>
      <sheetData sheetId="22">
        <row r="7">
          <cell r="D7" t="str">
            <v>12/2005</v>
          </cell>
        </row>
        <row r="110">
          <cell r="A110" t="str">
            <v>12/08/2006</v>
          </cell>
        </row>
        <row r="111">
          <cell r="A111" t="str">
            <v>12/07/2006</v>
          </cell>
        </row>
        <row r="112">
          <cell r="A112" t="str">
            <v>12/06/2006</v>
          </cell>
        </row>
        <row r="113">
          <cell r="A113" t="str">
            <v>12/05/2006</v>
          </cell>
        </row>
        <row r="114">
          <cell r="A114" t="str">
            <v>12/04/2006</v>
          </cell>
        </row>
        <row r="115">
          <cell r="A115" t="str">
            <v>12/01/2006</v>
          </cell>
        </row>
        <row r="116">
          <cell r="A116" t="str">
            <v>11/30/2006</v>
          </cell>
        </row>
        <row r="117">
          <cell r="A117" t="str">
            <v>11/29/2006</v>
          </cell>
        </row>
        <row r="118">
          <cell r="A118" t="str">
            <v>11/28/2006</v>
          </cell>
        </row>
        <row r="119">
          <cell r="A119" t="str">
            <v>11/27/2006</v>
          </cell>
        </row>
        <row r="120">
          <cell r="A120" t="str">
            <v>11/24/2006</v>
          </cell>
        </row>
        <row r="121">
          <cell r="A121" t="str">
            <v>11/22/2006</v>
          </cell>
        </row>
        <row r="122">
          <cell r="A122" t="str">
            <v>11/21/2006</v>
          </cell>
        </row>
        <row r="123">
          <cell r="A123" t="str">
            <v>11/20/2006</v>
          </cell>
        </row>
        <row r="124">
          <cell r="A124" t="str">
            <v>11/17/2006</v>
          </cell>
        </row>
        <row r="125">
          <cell r="A125" t="str">
            <v>11/16/2006</v>
          </cell>
        </row>
        <row r="126">
          <cell r="A126" t="str">
            <v>11/15/2006</v>
          </cell>
        </row>
        <row r="127">
          <cell r="A127" t="str">
            <v>11/14/2006</v>
          </cell>
        </row>
        <row r="128">
          <cell r="A128" t="str">
            <v>11/13/2006</v>
          </cell>
        </row>
        <row r="129">
          <cell r="A129" t="str">
            <v>11/10/2006</v>
          </cell>
        </row>
        <row r="130">
          <cell r="A130" t="str">
            <v>11/09/2006</v>
          </cell>
        </row>
        <row r="131">
          <cell r="A131" t="str">
            <v>11/08/2006</v>
          </cell>
        </row>
        <row r="132">
          <cell r="A132" t="str">
            <v>11/07/2006</v>
          </cell>
        </row>
        <row r="133">
          <cell r="A133" t="str">
            <v>11/06/2006</v>
          </cell>
        </row>
        <row r="134">
          <cell r="A134" t="str">
            <v>11/03/2006</v>
          </cell>
        </row>
        <row r="135">
          <cell r="A135" t="str">
            <v>11/02/2006</v>
          </cell>
        </row>
        <row r="136">
          <cell r="A136" t="str">
            <v>11/01/2006</v>
          </cell>
        </row>
        <row r="137">
          <cell r="A137" t="str">
            <v>10/31/2006</v>
          </cell>
        </row>
        <row r="138">
          <cell r="A138" t="str">
            <v>10/30/2006</v>
          </cell>
        </row>
        <row r="139">
          <cell r="A139" t="str">
            <v>10/27/2006</v>
          </cell>
        </row>
      </sheetData>
      <sheetData sheetId="23"/>
      <sheetData sheetId="24"/>
      <sheetData sheetId="25"/>
      <sheetData sheetId="26">
        <row r="7">
          <cell r="D7" t="str">
            <v>03/2006</v>
          </cell>
        </row>
      </sheetData>
      <sheetData sheetId="27">
        <row r="7">
          <cell r="D7" t="str">
            <v>12/2005</v>
          </cell>
        </row>
      </sheetData>
      <sheetData sheetId="28">
        <row r="7">
          <cell r="D7" t="str">
            <v>12/2005</v>
          </cell>
        </row>
      </sheetData>
      <sheetData sheetId="29">
        <row r="7">
          <cell r="D7" t="str">
            <v>03/2006</v>
          </cell>
        </row>
      </sheetData>
      <sheetData sheetId="30">
        <row r="7">
          <cell r="D7" t="str">
            <v>06/2006</v>
          </cell>
        </row>
      </sheetData>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Comparable Cos."/>
      <sheetName val="Update - Temp Market Comps"/>
      <sheetName val="EBITDA Margins"/>
      <sheetName val="Stock Prices"/>
      <sheetName val="Price Charts"/>
      <sheetName val="AMSG"/>
      <sheetName val="AmSurg PP"/>
      <sheetName val="NOVA"/>
      <sheetName val="NovaMed PP"/>
      <sheetName val="Comp Companies"/>
      <sheetName val="Company Descriptions"/>
      <sheetName val="Financial Summary"/>
      <sheetName val="1"/>
      <sheetName val="2"/>
      <sheetName val="Stock Averages"/>
      <sheetName val="3"/>
      <sheetName val="4"/>
      <sheetName val="5"/>
      <sheetName val="6"/>
      <sheetName val="7"/>
      <sheetName val="8"/>
    </sheetNames>
    <sheetDataSet>
      <sheetData sheetId="0">
        <row r="13">
          <cell r="A13" t="str">
            <v>Subject Company</v>
          </cell>
        </row>
      </sheetData>
      <sheetData sheetId="1">
        <row r="6">
          <cell r="H6">
            <v>387798</v>
          </cell>
        </row>
      </sheetData>
      <sheetData sheetId="2">
        <row r="6">
          <cell r="H6">
            <v>81226</v>
          </cell>
        </row>
      </sheetData>
      <sheetData sheetId="3">
        <row r="6">
          <cell r="H6">
            <v>387798</v>
          </cell>
        </row>
      </sheetData>
      <sheetData sheetId="4">
        <row r="5">
          <cell r="C5" t="str">
            <v>NovaMed, Inc., a health care services company, engages in the acquisition, development, and operation of ambulatory surgery centers (ASCs) in the United States. As of March 15, 2007, the company had 37 ASCs, where physicians perform a range of surgical pr</v>
          </cell>
        </row>
      </sheetData>
      <sheetData sheetId="5">
        <row r="6">
          <cell r="H6">
            <v>81226</v>
          </cell>
        </row>
      </sheetData>
      <sheetData sheetId="6">
        <row r="6">
          <cell r="H6">
            <v>387798</v>
          </cell>
        </row>
      </sheetData>
      <sheetData sheetId="7">
        <row r="5">
          <cell r="C5" t="str">
            <v>NovaMed, Inc., a health care services company, engages in the acquisition, development, and operation of ambulatory surgery centers (ASCs) in the United States. As of March 15, 2007, the company had 37 ASCs, where physicians perform a range of surgical pr</v>
          </cell>
        </row>
      </sheetData>
      <sheetData sheetId="8">
        <row r="6">
          <cell r="H6">
            <v>81226</v>
          </cell>
        </row>
      </sheetData>
      <sheetData sheetId="9">
        <row r="5">
          <cell r="C5" t="str">
            <v>NovaMed, Inc., a health care services company, engages in the acquisition, development, and operation of ambulatory surgery centers (ASCs) in the United States. As of March 15, 2007, the company had 37 ASCs, where physicians perform a range of surgical pr</v>
          </cell>
        </row>
      </sheetData>
      <sheetData sheetId="10">
        <row r="5">
          <cell r="C5" t="str">
            <v>NovaMed, Inc., a health care services company, engages in the acquisition, development, and operation of ambulatory surgery centers (ASCs) in the United States. As of March 15, 2007, the company had 37 ASCs, where physicians perform a range of surgical pr</v>
          </cell>
        </row>
      </sheetData>
      <sheetData sheetId="11">
        <row r="5">
          <cell r="C5" t="str">
            <v>NovaMed, Inc., a health care services company, engages in the acquisition, development, and operation of ambulatory surgery centers (ASCs) in the United States. As of March 15, 2007, the company had 37 ASCs, where physicians perform a range of surgical procedures, including ophthalmology, orthopedics (including podiatry), urology, gastroenterology, pain management, plastic surgery, and gynecology. It also owns and operates an optical laboratory business that focuses on surfacing, finishing, and distributing corrective lenses and eyeglass lenses, which it supplies to ophthalmologists, optometrists, opticians, and optical retail chains.</v>
          </cell>
        </row>
        <row r="48">
          <cell r="A48" t="str">
            <v>Lawton, OK. All of its paper products are manufactured from 100%</v>
          </cell>
        </row>
        <row r="49">
          <cell r="A49" t="str">
            <v>recovered paper fiber.</v>
          </cell>
        </row>
        <row r="73">
          <cell r="A73" t="str">
            <v>AL; two sand and gravel plants and two crushed stone plants in</v>
          </cell>
        </row>
        <row r="74">
          <cell r="A74" t="str">
            <v>Maryland; two crushed stone plants and two sand plants in Virginia; and</v>
          </cell>
        </row>
        <row r="75">
          <cell r="A75" t="str">
            <v>one crushed stone plant in Illinois. Florida Rock also operates</v>
          </cell>
        </row>
        <row r="76">
          <cell r="A76" t="str">
            <v>aggregates distribution terminals in Central and Northern Florida;</v>
          </cell>
        </row>
        <row r="77">
          <cell r="A77" t="str">
            <v>Coastal Georgia; Northern Virginia; Norfolk-Virginia Beach; Baltimore;</v>
          </cell>
        </row>
        <row r="78">
          <cell r="A78" t="str">
            <v>the Eastern Shore of Maryland; Delaware; and Washington, D.C.</v>
          </cell>
        </row>
        <row r="79">
          <cell r="A79" t="str">
            <v xml:space="preserve">   The concrete products segment produces and sells ready-mix concrete,</v>
          </cell>
        </row>
        <row r="80">
          <cell r="A80" t="str">
            <v>concrete block, prestressed and precast concrete as well as sells other</v>
          </cell>
        </row>
        <row r="81">
          <cell r="A81" t="str">
            <v>building materials. In FY 05, apx. 42% of the coarse aggregates and 67%</v>
          </cell>
        </row>
        <row r="82">
          <cell r="A82" t="str">
            <v>of the sand used in the company's concrete operations were produced by</v>
          </cell>
        </row>
        <row r="83">
          <cell r="A83" t="str">
            <v>the company. The remaining aggregates were purchased from other</v>
          </cell>
        </row>
        <row r="84">
          <cell r="A84" t="str">
            <v>suppliers. Annual capacity at its 13 operating concrete block plants is</v>
          </cell>
        </row>
        <row r="85">
          <cell r="A85" t="str">
            <v>apx. 95 million 8x8x16 equivalent units of block based on operating</v>
          </cell>
        </row>
        <row r="86">
          <cell r="A86" t="str">
            <v>schedules as of December 2005.</v>
          </cell>
        </row>
      </sheetData>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lue Book Summary"/>
      <sheetName val="Summary"/>
      <sheetName val="SW, HW and Services - Backlog"/>
      <sheetName val="Auto Audit - Backlog"/>
      <sheetName val="Auto Audit - Renewals"/>
      <sheetName val="Rec Rev - Renewal Revenue"/>
      <sheetName val="Rec Rev - Backlog"/>
      <sheetName val="SSA YTD Rev and 2000 Backlog"/>
      <sheetName val="SSA Renewals"/>
      <sheetName val="Forecasted SSA Revenue 2000"/>
      <sheetName val="Forecasted SSA Revenue 2001"/>
      <sheetName val="0012SSA"/>
      <sheetName val="Source SSA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
      <sheetName val="input"/>
      <sheetName val="Jan-00 New"/>
      <sheetName val="Graphs"/>
      <sheetName val="History Graphs"/>
      <sheetName val="History"/>
      <sheetName val="Sheet1"/>
      <sheetName val="Variance Sum "/>
      <sheetName val="Avg Var Sum"/>
      <sheetName val="Avg Co Report"/>
      <sheetName val="Input New"/>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SPICE OPSUM"/>
      <sheetName val="HOSPICE OPSUM BY MON"/>
      <sheetName val="RN &amp; Aides Graph"/>
      <sheetName val="HOSPICE FTE's BY MON"/>
      <sheetName val="CONSOL OPSUM"/>
      <sheetName val="HQ OPSUM"/>
      <sheetName val="FTE'S"/>
      <sheetName val="9 30 BS"/>
      <sheetName val="Returns"/>
      <sheetName val="Groupex Wires Growth MTM"/>
      <sheetName val="DCF"/>
      <sheetName val="LBOSHELL"/>
      <sheetName val="DCF Output"/>
      <sheetName val="Output"/>
      <sheetName val="All Cash Dil"/>
      <sheetName val="10 yr hist TEV-LTM EBITDA data"/>
      <sheetName val="Comp LTM EBITDA data"/>
      <sheetName val="NAFC SPTN"/>
      <sheetName val="Run Rate (2)"/>
      <sheetName val="P"/>
      <sheetName val="Adj Combined IS"/>
      <sheetName val="PV of Future Price"/>
      <sheetName val="WACC"/>
      <sheetName val="FF"/>
      <sheetName val="Contribution Analysis"/>
      <sheetName val="SU-Cap"/>
      <sheetName val="Sheet1"/>
      <sheetName val="MAI Plan P&amp;L"/>
      <sheetName val="Cancellable(2)"/>
      <sheetName val="USCV3"/>
      <sheetName val="LOOKUP TABLE"/>
      <sheetName val="Model"/>
      <sheetName val="case summary"/>
      <sheetName val="__FDSCACHE__"/>
      <sheetName val="LGF Analyst"/>
      <sheetName val="LGF PMO"/>
      <sheetName val="PMO Outputs"/>
      <sheetName val="XLinkMeta"/>
      <sheetName val="Undrawn"/>
      <sheetName val="96LEVCOC"/>
      <sheetName val="ALLPER"/>
      <sheetName val="Names"/>
      <sheetName val="Sources and Uses"/>
      <sheetName val="Mapping"/>
      <sheetName val="Inputs"/>
      <sheetName val="Roaming Synergies"/>
      <sheetName val="Matrix"/>
      <sheetName val="Assum"/>
      <sheetName val="Contrib"/>
      <sheetName val="NewCo_IS"/>
      <sheetName val="NewCo_BSCF"/>
      <sheetName val="NewCo_Rat"/>
      <sheetName val="Alltel Wireless_IS"/>
      <sheetName val="DCF Alltel Wireless"/>
      <sheetName val="Alltel PF Wireless BS"/>
      <sheetName val="Qwest Projections"/>
      <sheetName val="Qwest-IS"/>
      <sheetName val="Qwest-BSCF"/>
      <sheetName val="Qwest-Ratios"/>
      <sheetName val="Qwest Summary Financials"/>
      <sheetName val="Qwest Wireless_IS"/>
      <sheetName val="DCF Qwest Wireless"/>
      <sheetName val="Qwest PF Wireless BS"/>
      <sheetName val="Pro Forma Summary NewCo"/>
      <sheetName val="QWEST W"/>
      <sheetName val="Qwest Wireless Valuation"/>
      <sheetName val="Alltel Wireless Valuation"/>
      <sheetName val="Growth Implications"/>
      <sheetName val="Growth Implications (2)"/>
      <sheetName val="Financial Implications"/>
      <sheetName val="Financial Summary"/>
      <sheetName val="Merger Consequences PCS"/>
      <sheetName val="Merger Consequences VZW"/>
      <sheetName val="Merger Consequences Cingular"/>
      <sheetName val="Merger Cons. Qwest Alltel West"/>
      <sheetName val="Merger Cons. Qwest Alltel W (2)"/>
      <sheetName val="Merger Cons. Alltel W (3)"/>
      <sheetName val="Wireless Comps"/>
      <sheetName val="Alltel_IS"/>
      <sheetName val="Alltel_BSCF"/>
      <sheetName val="Alltel_Rat"/>
      <sheetName val="Asset Allocation"/>
      <sheetName val="Combination Analysis"/>
      <sheetName val="Analyst Avg"/>
      <sheetName val="ALLTEL W"/>
      <sheetName val="IS"/>
      <sheetName val="Op-BS"/>
      <sheetName val="BSCF"/>
      <sheetName val="Ratios"/>
      <sheetName val="Falcon Conso Summary Financials"/>
      <sheetName val="AD Summary CYCL"/>
      <sheetName val="AD Summary Combined 1"/>
      <sheetName val="AD Summary CYCL (2)"/>
      <sheetName val="Credit Summary CYCL"/>
      <sheetName val="Credit Summary Combined"/>
      <sheetName val="Cardinal-Wigeon"/>
      <sheetName val="Cardinal-Crane"/>
      <sheetName val="HOSPICE_OPSUM"/>
      <sheetName val="HOSPICE_OPSUM_BY_MON"/>
      <sheetName val="RN_&amp;_Aides_Graph"/>
      <sheetName val="HOSPICE_FTE's_BY_MON"/>
      <sheetName val="CONSOL_OPSUM"/>
      <sheetName val="HQ_OPSU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sheetData sheetId="35"/>
      <sheetData sheetId="36"/>
      <sheetData sheetId="37"/>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sheetData sheetId="98"/>
      <sheetData sheetId="99"/>
      <sheetData sheetId="100"/>
      <sheetData sheetId="101"/>
      <sheetData sheetId="102"/>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LES"/>
      <sheetName val="BS"/>
      <sheetName val="Notes"/>
      <sheetName val="CFmthlynew"/>
      <sheetName val="CFYTD"/>
      <sheetName val="EQUITY"/>
      <sheetName val="8"/>
      <sheetName val="9&amp;10"/>
      <sheetName val="GM Analysis Draft"/>
      <sheetName val="13"/>
      <sheetName val="13a"/>
      <sheetName val="14"/>
      <sheetName val="14a"/>
      <sheetName val="15"/>
      <sheetName val="16"/>
      <sheetName val="Page 18A"/>
      <sheetName val="Page 18B"/>
      <sheetName val="Page 18C"/>
      <sheetName val="19"/>
      <sheetName val="Agri Stats"/>
      <sheetName val="12"/>
      <sheetName val="12a"/>
      <sheetName val="12b"/>
      <sheetName val="12c"/>
      <sheetName val="12d"/>
      <sheetName val="17"/>
      <sheetName val="17a"/>
      <sheetName val="17b"/>
      <sheetName val="17c"/>
      <sheetName val="CFAA"/>
      <sheetName val="icr"/>
      <sheetName val="icrdet"/>
      <sheetName val="ICRNEW"/>
      <sheetName val="BANKIS"/>
      <sheetName val="02 BANK IS SALES bud"/>
      <sheetName val="FCSinterim"/>
      <sheetName val="EBITDA AgStar"/>
      <sheetName val="EBITDA"/>
      <sheetName val="USBank-oLD"/>
      <sheetName val="USBank2004"/>
      <sheetName val="JF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MENU"/>
      <sheetName val="SALARY INPUT"/>
      <sheetName val="AUTOMATION"/>
      <sheetName val="OPERATING EXPS."/>
      <sheetName val="SUMMARY"/>
      <sheetName val="MONTHLY SALARY"/>
      <sheetName val="Oracle"/>
      <sheetName val="Module1"/>
      <sheetName val="Module2"/>
      <sheetName val="Module3"/>
      <sheetName val="Module4"/>
      <sheetName val="Module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C PRGX"/>
      <sheetName val="PRGX (target)"/>
      <sheetName val="MC CRAI"/>
      <sheetName val="CRAI (target)"/>
      <sheetName val="MC LABS"/>
      <sheetName val="LABS (target)"/>
      <sheetName val="KROL (acquiror)"/>
      <sheetName val="MC FDCC"/>
      <sheetName val="FDCC Segment Analysis"/>
      <sheetName val="FDCC MC Output"/>
      <sheetName val="More Output"/>
      <sheetName val="Acc_Dil 100% Stock"/>
      <sheetName val="Acc_Dil 50% Stock"/>
      <sheetName val="Acc-Dil 0% Stock"/>
      <sheetName val="Share Analysis"/>
      <sheetName val="Another PPR"/>
      <sheetName val="FDCC (target)"/>
      <sheetName val="__FDSCACHE__"/>
    </sheetNames>
    <sheetDataSet>
      <sheetData sheetId="0" refreshError="1"/>
      <sheetData sheetId="1" refreshError="1"/>
      <sheetData sheetId="2" refreshError="1"/>
      <sheetData sheetId="3"/>
      <sheetData sheetId="4" refreshError="1"/>
      <sheetData sheetId="5" refreshError="1"/>
      <sheetData sheetId="6"/>
      <sheetData sheetId="7" refreshError="1"/>
      <sheetData sheetId="8" refreshError="1">
        <row r="2">
          <cell r="B2" t="str">
            <v>($ in millions)</v>
          </cell>
        </row>
        <row r="3">
          <cell r="P3" t="str">
            <v>99-01</v>
          </cell>
        </row>
        <row r="4">
          <cell r="C4">
            <v>1999</v>
          </cell>
          <cell r="E4">
            <v>2000</v>
          </cell>
          <cell r="G4">
            <v>2001</v>
          </cell>
          <cell r="I4" t="str">
            <v>1H 2001</v>
          </cell>
          <cell r="K4" t="str">
            <v>1H 2002</v>
          </cell>
          <cell r="M4">
            <v>37164</v>
          </cell>
          <cell r="N4">
            <v>37529</v>
          </cell>
          <cell r="O4" t="str">
            <v>LTM</v>
          </cell>
          <cell r="P4" t="str">
            <v>CAGR</v>
          </cell>
          <cell r="R4" t="str">
            <v>LTM Revenue Mix</v>
          </cell>
          <cell r="S4" t="str">
            <v>x</v>
          </cell>
        </row>
        <row r="5">
          <cell r="B5" t="str">
            <v>Revenues</v>
          </cell>
          <cell r="R5" t="str">
            <v>Mortgage Services</v>
          </cell>
          <cell r="S5">
            <v>0.8328026219892789</v>
          </cell>
        </row>
        <row r="6">
          <cell r="B6" t="str">
            <v>Mortgage Services</v>
          </cell>
          <cell r="C6">
            <v>23.738187</v>
          </cell>
          <cell r="E6">
            <v>25.559737999999999</v>
          </cell>
          <cell r="G6">
            <v>42.551506000000003</v>
          </cell>
          <cell r="I6">
            <v>21.482043999999998</v>
          </cell>
          <cell r="K6">
            <v>22.689668000000001</v>
          </cell>
          <cell r="M6">
            <v>31.118765</v>
          </cell>
          <cell r="N6">
            <v>37.846507000000003</v>
          </cell>
          <cell r="O6">
            <v>49.27924800000001</v>
          </cell>
          <cell r="P6">
            <v>0.33885546098539177</v>
          </cell>
          <cell r="R6" t="str">
            <v>Consumer &amp; Commercial Services</v>
          </cell>
          <cell r="S6">
            <v>0.11474096316782939</v>
          </cell>
        </row>
        <row r="7">
          <cell r="B7" t="str">
            <v>% Growth</v>
          </cell>
          <cell r="E7">
            <v>7.673505141736392E-2</v>
          </cell>
          <cell r="G7">
            <v>0.6647864700334567</v>
          </cell>
          <cell r="K7">
            <v>5.6215507239441687E-2</v>
          </cell>
          <cell r="N7">
            <v>0.21619566200650975</v>
          </cell>
          <cell r="R7" t="str">
            <v>Residential &amp; Employment Screening</v>
          </cell>
          <cell r="S7">
            <v>5.2456414842891784E-2</v>
          </cell>
        </row>
        <row r="8">
          <cell r="B8" t="str">
            <v>% of Total Revenues</v>
          </cell>
          <cell r="C8">
            <v>0.91901393810049703</v>
          </cell>
          <cell r="E8">
            <v>0.81761842457389522</v>
          </cell>
          <cell r="G8">
            <v>0.8304317422830787</v>
          </cell>
          <cell r="I8">
            <v>0.83330500960672782</v>
          </cell>
          <cell r="K8">
            <v>0.82260596318652124</v>
          </cell>
          <cell r="O8">
            <v>0.8328026219892789</v>
          </cell>
        </row>
        <row r="9">
          <cell r="B9" t="str">
            <v>Consumer Services</v>
          </cell>
          <cell r="C9" t="str">
            <v>--</v>
          </cell>
          <cell r="E9">
            <v>3.18038</v>
          </cell>
          <cell r="G9">
            <v>6.4765199999999998</v>
          </cell>
          <cell r="I9">
            <v>3.2365979999999999</v>
          </cell>
          <cell r="K9">
            <v>3.3230749999999998</v>
          </cell>
          <cell r="M9">
            <v>4.8564800000000004</v>
          </cell>
          <cell r="N9">
            <v>5.1695019999999996</v>
          </cell>
          <cell r="O9">
            <v>6.7895419999999982</v>
          </cell>
          <cell r="P9">
            <v>1.0363981662568622</v>
          </cell>
          <cell r="R9" t="str">
            <v>Segment Revenue</v>
          </cell>
        </row>
        <row r="10">
          <cell r="B10" t="str">
            <v>% Growth</v>
          </cell>
          <cell r="E10" t="str">
            <v>NM</v>
          </cell>
          <cell r="G10">
            <v>1.0363981662568622</v>
          </cell>
          <cell r="K10">
            <v>2.6718486509600403E-2</v>
          </cell>
          <cell r="N10">
            <v>6.4454502026158655E-2</v>
          </cell>
          <cell r="S10">
            <v>1999</v>
          </cell>
          <cell r="T10">
            <v>2000</v>
          </cell>
          <cell r="U10">
            <v>2001</v>
          </cell>
          <cell r="V10" t="str">
            <v>LTM</v>
          </cell>
        </row>
        <row r="11">
          <cell r="B11" t="str">
            <v>% of Total Revenues</v>
          </cell>
          <cell r="C11">
            <v>0</v>
          </cell>
          <cell r="E11">
            <v>0.10173567839961134</v>
          </cell>
          <cell r="G11">
            <v>0.12639523939602054</v>
          </cell>
          <cell r="I11">
            <v>0.12555012583919464</v>
          </cell>
          <cell r="K11">
            <v>0.12047691976436363</v>
          </cell>
          <cell r="O11">
            <v>0.11474096316782939</v>
          </cell>
          <cell r="R11" t="str">
            <v>Mortgage Services</v>
          </cell>
          <cell r="S11">
            <v>23.738187</v>
          </cell>
          <cell r="T11">
            <v>25.559737999999999</v>
          </cell>
          <cell r="U11">
            <v>42.551506000000003</v>
          </cell>
          <cell r="V11">
            <v>49.27924800000001</v>
          </cell>
        </row>
        <row r="12">
          <cell r="B12" t="str">
            <v>Other Services</v>
          </cell>
          <cell r="C12">
            <v>2.0918749999999999</v>
          </cell>
          <cell r="E12">
            <v>2.5210880000000002</v>
          </cell>
          <cell r="G12">
            <v>2.2121949999999999</v>
          </cell>
          <cell r="I12">
            <v>1.0606869999999999</v>
          </cell>
          <cell r="K12">
            <v>1.5699259999999999</v>
          </cell>
          <cell r="M12">
            <v>1.6767719999999999</v>
          </cell>
          <cell r="N12">
            <v>2.5685690000000001</v>
          </cell>
          <cell r="O12">
            <v>3.1039919999999999</v>
          </cell>
          <cell r="P12">
            <v>2.8356833552358518E-2</v>
          </cell>
          <cell r="R12" t="str">
            <v>Consumer &amp; Commercial Services</v>
          </cell>
          <cell r="S12" t="str">
            <v>--</v>
          </cell>
          <cell r="T12">
            <v>3.18038</v>
          </cell>
          <cell r="U12">
            <v>6.4765199999999998</v>
          </cell>
          <cell r="V12">
            <v>6.7895419999999982</v>
          </cell>
        </row>
        <row r="13">
          <cell r="B13" t="str">
            <v>% Growth</v>
          </cell>
          <cell r="E13">
            <v>0.20518099790857502</v>
          </cell>
          <cell r="G13">
            <v>-0.12252368818541848</v>
          </cell>
          <cell r="K13">
            <v>0.48010298985468847</v>
          </cell>
          <cell r="N13">
            <v>0.53185346606455752</v>
          </cell>
          <cell r="R13" t="str">
            <v>Residential &amp; Employment Screening</v>
          </cell>
          <cell r="S13">
            <v>2.0918749999999999</v>
          </cell>
          <cell r="T13">
            <v>2.5210880000000002</v>
          </cell>
          <cell r="U13">
            <v>2.2121949999999999</v>
          </cell>
          <cell r="V13">
            <v>3.1039919999999999</v>
          </cell>
        </row>
        <row r="14">
          <cell r="B14" t="str">
            <v>% of Total Revenues</v>
          </cell>
          <cell r="C14">
            <v>8.0986061899502998E-2</v>
          </cell>
          <cell r="E14">
            <v>8.0645897026493482E-2</v>
          </cell>
          <cell r="G14">
            <v>4.3173018320900682E-2</v>
          </cell>
          <cell r="I14">
            <v>4.1144864554077412E-2</v>
          </cell>
          <cell r="K14">
            <v>5.6917117049115153E-2</v>
          </cell>
          <cell r="O14">
            <v>5.2456414842891784E-2</v>
          </cell>
        </row>
        <row r="15">
          <cell r="B15" t="str">
            <v>Total Revenue</v>
          </cell>
          <cell r="C15">
            <v>25.830061999999998</v>
          </cell>
          <cell r="E15">
            <v>31.261205999999998</v>
          </cell>
          <cell r="G15">
            <v>51.240221000000005</v>
          </cell>
          <cell r="I15">
            <v>25.779329000000001</v>
          </cell>
          <cell r="K15">
            <v>27.582668999999999</v>
          </cell>
          <cell r="O15">
            <v>59.172782000000005</v>
          </cell>
        </row>
        <row r="17">
          <cell r="B17" t="str">
            <v>Gross Profit</v>
          </cell>
        </row>
        <row r="18">
          <cell r="B18" t="str">
            <v>Mortgage Services</v>
          </cell>
          <cell r="C18">
            <v>9.6239279999999994</v>
          </cell>
          <cell r="E18">
            <v>10.143148</v>
          </cell>
          <cell r="G18">
            <v>18.265495000000005</v>
          </cell>
          <cell r="I18">
            <v>9.2485559999999989</v>
          </cell>
          <cell r="K18">
            <v>10.605927000000001</v>
          </cell>
        </row>
        <row r="19">
          <cell r="B19" t="str">
            <v>% Growth</v>
          </cell>
          <cell r="E19">
            <v>5.3950943938898988E-2</v>
          </cell>
          <cell r="G19">
            <v>0.80077181167030242</v>
          </cell>
          <cell r="K19">
            <v>0.14676572213002781</v>
          </cell>
          <cell r="N19">
            <v>9.7978253999999989</v>
          </cell>
        </row>
        <row r="20">
          <cell r="B20" t="str">
            <v>% of Total Gross Profit</v>
          </cell>
          <cell r="C20">
            <v>0.92266284560208944</v>
          </cell>
          <cell r="E20">
            <v>0.7813548632756786</v>
          </cell>
          <cell r="G20">
            <v>0.85316652359640976</v>
          </cell>
          <cell r="I20">
            <v>0.85358288056381804</v>
          </cell>
          <cell r="K20">
            <v>0.86068696374069509</v>
          </cell>
          <cell r="M20">
            <v>0.88573019118488161</v>
          </cell>
        </row>
        <row r="21">
          <cell r="B21" t="str">
            <v>Consumer Services</v>
          </cell>
          <cell r="C21" t="str">
            <v>--</v>
          </cell>
          <cell r="E21">
            <v>1.3051889999999999</v>
          </cell>
          <cell r="G21">
            <v>2.601216</v>
          </cell>
          <cell r="I21">
            <v>1.2871309999999998</v>
          </cell>
          <cell r="K21">
            <v>1.3013539999999999</v>
          </cell>
        </row>
        <row r="22">
          <cell r="B22" t="str">
            <v>% Growth</v>
          </cell>
          <cell r="E22" t="str">
            <v>NM</v>
          </cell>
          <cell r="G22">
            <v>0.99298032698712602</v>
          </cell>
          <cell r="K22">
            <v>1.1050157287797457E-2</v>
          </cell>
        </row>
        <row r="23">
          <cell r="B23" t="str">
            <v>% of Total Gross Profit</v>
          </cell>
          <cell r="C23">
            <v>0</v>
          </cell>
          <cell r="E23">
            <v>0.10054233386360129</v>
          </cell>
          <cell r="G23">
            <v>0.12150069909648537</v>
          </cell>
          <cell r="I23">
            <v>0.11879400272247773</v>
          </cell>
          <cell r="K23">
            <v>0.10560683879983411</v>
          </cell>
          <cell r="M23">
            <v>0.18482068234328225</v>
          </cell>
        </row>
        <row r="24">
          <cell r="B24" t="str">
            <v>Other Services</v>
          </cell>
          <cell r="C24">
            <v>0.80667299999999997</v>
          </cell>
          <cell r="E24">
            <v>1.5331500000000002</v>
          </cell>
          <cell r="G24">
            <v>0.54235099999999981</v>
          </cell>
          <cell r="I24">
            <v>0.2992959999999999</v>
          </cell>
          <cell r="K24">
            <v>0.41534899999999997</v>
          </cell>
        </row>
        <row r="25">
          <cell r="B25" t="str">
            <v>% Growth</v>
          </cell>
          <cell r="E25">
            <v>0.90058425161124811</v>
          </cell>
          <cell r="G25">
            <v>-0.6462505299546687</v>
          </cell>
          <cell r="K25">
            <v>0.38775326098578033</v>
          </cell>
        </row>
        <row r="26">
          <cell r="B26" t="str">
            <v>% of Total Gross Profit</v>
          </cell>
          <cell r="C26">
            <v>7.7337154397910529E-2</v>
          </cell>
          <cell r="E26">
            <v>0.11810280286072004</v>
          </cell>
          <cell r="G26">
            <v>2.5332777307104797E-2</v>
          </cell>
          <cell r="I26">
            <v>2.7623116713704113E-2</v>
          </cell>
          <cell r="K26">
            <v>3.3706197459470906E-2</v>
          </cell>
          <cell r="M26">
            <v>-7.055087352816386E-2</v>
          </cell>
        </row>
        <row r="27">
          <cell r="B27" t="str">
            <v>Total Gross Profit</v>
          </cell>
          <cell r="C27">
            <v>10.430600999999999</v>
          </cell>
          <cell r="E27">
            <v>12.981487000000001</v>
          </cell>
          <cell r="G27">
            <v>21.409062000000006</v>
          </cell>
          <cell r="I27">
            <v>10.834982999999999</v>
          </cell>
          <cell r="K27">
            <v>12.32263</v>
          </cell>
        </row>
        <row r="29">
          <cell r="B29" t="str">
            <v>Assets</v>
          </cell>
        </row>
        <row r="30">
          <cell r="B30" t="str">
            <v>Mortgage Services</v>
          </cell>
          <cell r="C30">
            <v>38.992283999999998</v>
          </cell>
          <cell r="E30">
            <v>31.120270000000001</v>
          </cell>
          <cell r="G30">
            <v>38.264507999999999</v>
          </cell>
          <cell r="I30">
            <v>40.653297999999999</v>
          </cell>
          <cell r="K30">
            <v>37.791125000000001</v>
          </cell>
        </row>
        <row r="31">
          <cell r="B31" t="str">
            <v>% Growth</v>
          </cell>
          <cell r="E31">
            <v>-0.20188645527920335</v>
          </cell>
          <cell r="G31">
            <v>0.22956863806130201</v>
          </cell>
          <cell r="K31">
            <v>-7.0404447875298981E-2</v>
          </cell>
        </row>
        <row r="32">
          <cell r="B32" t="str">
            <v>% of Total Assets</v>
          </cell>
          <cell r="C32">
            <v>0.9823596034260903</v>
          </cell>
          <cell r="E32">
            <v>0.72710746426579365</v>
          </cell>
          <cell r="G32">
            <v>0.7520018215716987</v>
          </cell>
          <cell r="I32">
            <v>0.76274000814724108</v>
          </cell>
          <cell r="K32">
            <v>0.74561360328069681</v>
          </cell>
        </row>
        <row r="33">
          <cell r="B33" t="str">
            <v>Consumer Services</v>
          </cell>
          <cell r="C33" t="str">
            <v>--</v>
          </cell>
          <cell r="E33">
            <v>10.94445</v>
          </cell>
          <cell r="G33">
            <v>11.675013999999999</v>
          </cell>
          <cell r="I33">
            <v>11.692444</v>
          </cell>
          <cell r="K33">
            <v>11.550367</v>
          </cell>
        </row>
        <row r="34">
          <cell r="B34" t="str">
            <v>% Growth</v>
          </cell>
          <cell r="E34" t="str">
            <v>NM</v>
          </cell>
          <cell r="G34">
            <v>6.6752006724869695E-2</v>
          </cell>
          <cell r="K34">
            <v>-1.2151180711235443E-2</v>
          </cell>
        </row>
        <row r="35">
          <cell r="B35" t="str">
            <v>% of Total Assets</v>
          </cell>
          <cell r="C35">
            <v>0</v>
          </cell>
          <cell r="E35">
            <v>0.25571086906648832</v>
          </cell>
          <cell r="G35">
            <v>0.22944582992874452</v>
          </cell>
          <cell r="I35">
            <v>0.21937444858277327</v>
          </cell>
          <cell r="K35">
            <v>0.22788712318261106</v>
          </cell>
        </row>
        <row r="36">
          <cell r="B36" t="str">
            <v>Other Services</v>
          </cell>
          <cell r="C36">
            <v>0.70019100000000001</v>
          </cell>
          <cell r="E36">
            <v>0.73537699999999995</v>
          </cell>
          <cell r="G36">
            <v>0.94400899999999999</v>
          </cell>
          <cell r="I36">
            <v>0.95328199999999996</v>
          </cell>
          <cell r="K36">
            <v>1.343105</v>
          </cell>
        </row>
        <row r="37">
          <cell r="B37" t="str">
            <v>% Growth</v>
          </cell>
          <cell r="E37">
            <v>5.0252002667843465E-2</v>
          </cell>
          <cell r="G37">
            <v>0.28370754048603652</v>
          </cell>
          <cell r="K37">
            <v>0.40892726391560941</v>
          </cell>
        </row>
        <row r="38">
          <cell r="B38" t="str">
            <v>% of Total Assets</v>
          </cell>
          <cell r="C38">
            <v>1.7640396573909794E-2</v>
          </cell>
          <cell r="E38">
            <v>1.7181666667718063E-2</v>
          </cell>
          <cell r="G38">
            <v>1.8552348499556764E-2</v>
          </cell>
          <cell r="I38">
            <v>1.7885543269985579E-2</v>
          </cell>
          <cell r="K38">
            <v>2.6499273536692024E-2</v>
          </cell>
        </row>
        <row r="39">
          <cell r="B39" t="str">
            <v>Total Assets</v>
          </cell>
          <cell r="C39">
            <v>39.692474999999995</v>
          </cell>
          <cell r="E39">
            <v>42.800097000000001</v>
          </cell>
          <cell r="G39">
            <v>50.883530999999998</v>
          </cell>
          <cell r="I39">
            <v>53.299024000000003</v>
          </cell>
          <cell r="K39">
            <v>50.684597000000004</v>
          </cell>
        </row>
        <row r="41">
          <cell r="B41" t="str">
            <v>Source: Public filings.</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Inputs"/>
      <sheetName val="Output (2)"/>
      <sheetName val="Dairy"/>
      <sheetName val="Specialty"/>
      <sheetName val="Output - All"/>
      <sheetName val="Output - All Summary"/>
      <sheetName val="Graph Data"/>
      <sheetName val="Market Cap"/>
      <sheetName val="EV"/>
      <sheetName val="PE"/>
      <sheetName val="EV to EBITDA"/>
      <sheetName val="PEG"/>
      <sheetName val="Debt to EBITDA"/>
      <sheetName val="Debt to Cap"/>
      <sheetName val="Graphs"/>
      <sheetName val="Output (4)"/>
      <sheetName val="EBITDA Margin"/>
      <sheetName val="2007 PE"/>
      <sheetName val="EV-EBITDA"/>
      <sheetName val="2007 EPS Growth"/>
      <sheetName val="Cap Structure"/>
      <sheetName val="Maturity Schedule"/>
      <sheetName val="Sheet1"/>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ow r="2">
          <cell r="B2" t="str">
            <v>LTM Sales</v>
          </cell>
        </row>
        <row r="3">
          <cell r="B3" t="str">
            <v>Sara Lee</v>
          </cell>
          <cell r="C3">
            <v>19095</v>
          </cell>
        </row>
        <row r="4">
          <cell r="B4" t="str">
            <v>ConAgra</v>
          </cell>
          <cell r="C4">
            <v>14666.599999999997</v>
          </cell>
        </row>
        <row r="5">
          <cell r="B5" t="str">
            <v>Dean Foods</v>
          </cell>
          <cell r="C5">
            <v>10535.776999999998</v>
          </cell>
        </row>
        <row r="6">
          <cell r="B6" t="str">
            <v>H.J. Heinz</v>
          </cell>
          <cell r="C6">
            <v>8643.4380000000001</v>
          </cell>
        </row>
        <row r="7">
          <cell r="B7" t="str">
            <v>Campbell</v>
          </cell>
          <cell r="C7">
            <v>7725</v>
          </cell>
        </row>
        <row r="8">
          <cell r="B8" t="str">
            <v>Del Monte</v>
          </cell>
          <cell r="C8">
            <v>3278.9</v>
          </cell>
        </row>
        <row r="9">
          <cell r="B9" t="str">
            <v>Chiquita Brands International Inc.</v>
          </cell>
          <cell r="C9">
            <v>4396</v>
          </cell>
        </row>
        <row r="10">
          <cell r="B10" t="str">
            <v>Fresh Del Monte</v>
          </cell>
          <cell r="C10">
            <v>3261.2</v>
          </cell>
        </row>
        <row r="11">
          <cell r="B11" t="str">
            <v>McCormick</v>
          </cell>
          <cell r="C11">
            <v>2609.3919999999998</v>
          </cell>
        </row>
        <row r="13">
          <cell r="B13" t="str">
            <v>Mean</v>
          </cell>
          <cell r="C13">
            <v>8950.2393749999992</v>
          </cell>
        </row>
        <row r="14">
          <cell r="B14" t="str">
            <v>Median</v>
          </cell>
          <cell r="C14">
            <v>8184.2190000000001</v>
          </cell>
        </row>
        <row r="18">
          <cell r="B18" t="str">
            <v>LTM EBITDA</v>
          </cell>
        </row>
        <row r="19">
          <cell r="B19" t="str">
            <v>Sara Lee</v>
          </cell>
          <cell r="C19">
            <v>2119</v>
          </cell>
        </row>
        <row r="20">
          <cell r="B20" t="str">
            <v>ConAgra</v>
          </cell>
          <cell r="C20">
            <v>1664.4999999999982</v>
          </cell>
        </row>
        <row r="21">
          <cell r="B21" t="str">
            <v>H.J. Heinz</v>
          </cell>
          <cell r="C21">
            <v>1358.4482313302626</v>
          </cell>
        </row>
        <row r="22">
          <cell r="B22" t="str">
            <v>Campbell</v>
          </cell>
          <cell r="C22">
            <v>1552</v>
          </cell>
        </row>
        <row r="23">
          <cell r="B23" t="str">
            <v>Dean Foods</v>
          </cell>
          <cell r="C23">
            <v>900.54199999999707</v>
          </cell>
        </row>
        <row r="24">
          <cell r="B24" t="str">
            <v>Del Monte</v>
          </cell>
          <cell r="C24">
            <v>503.4</v>
          </cell>
        </row>
        <row r="25">
          <cell r="B25" t="str">
            <v>McCormick</v>
          </cell>
          <cell r="C25">
            <v>428.82799999999975</v>
          </cell>
        </row>
        <row r="26">
          <cell r="B26" t="str">
            <v>Fresh Del Monte</v>
          </cell>
          <cell r="C26">
            <v>156.0999999999998</v>
          </cell>
        </row>
        <row r="27">
          <cell r="B27" t="str">
            <v>Chiquita Brands International Inc.</v>
          </cell>
          <cell r="C27">
            <v>221.07256716384569</v>
          </cell>
        </row>
        <row r="29">
          <cell r="B29" t="str">
            <v>Mean</v>
          </cell>
          <cell r="C29">
            <v>1085.3522789162821</v>
          </cell>
        </row>
        <row r="30">
          <cell r="B30" t="str">
            <v>Median</v>
          </cell>
          <cell r="C30">
            <v>1129.4951156651298</v>
          </cell>
        </row>
        <row r="35">
          <cell r="B35" t="str">
            <v>LTM EBITDA Margin</v>
          </cell>
        </row>
        <row r="36">
          <cell r="B36" t="str">
            <v>Campbell</v>
          </cell>
          <cell r="C36">
            <v>0.20090614886731392</v>
          </cell>
        </row>
        <row r="37">
          <cell r="A37">
            <v>7</v>
          </cell>
          <cell r="B37" t="str">
            <v>H.J. Heinz</v>
          </cell>
          <cell r="C37">
            <v>0.1571652658734016</v>
          </cell>
        </row>
        <row r="38">
          <cell r="B38" t="str">
            <v>Del Monte</v>
          </cell>
          <cell r="C38">
            <v>0.15352709750221111</v>
          </cell>
        </row>
        <row r="39">
          <cell r="B39" t="str">
            <v>McCormick</v>
          </cell>
          <cell r="C39">
            <v>0.16434019878960301</v>
          </cell>
        </row>
        <row r="40">
          <cell r="B40" t="str">
            <v>ConAgra</v>
          </cell>
          <cell r="C40">
            <v>0.1134891522234191</v>
          </cell>
        </row>
        <row r="41">
          <cell r="B41" t="str">
            <v>Sara Lee</v>
          </cell>
          <cell r="C41">
            <v>0.11097145849698874</v>
          </cell>
        </row>
        <row r="42">
          <cell r="B42" t="str">
            <v>Dean Foods</v>
          </cell>
          <cell r="C42">
            <v>8.5474664089795871E-2</v>
          </cell>
        </row>
        <row r="43">
          <cell r="B43" t="str">
            <v>Fresh Del Monte</v>
          </cell>
          <cell r="C43">
            <v>4.7865816263951859E-2</v>
          </cell>
        </row>
        <row r="44">
          <cell r="B44" t="str">
            <v>Chiquita Brands International Inc.</v>
          </cell>
          <cell r="C44">
            <v>5.0289482976307025E-2</v>
          </cell>
        </row>
        <row r="46">
          <cell r="B46" t="str">
            <v>Mean</v>
          </cell>
          <cell r="C46">
            <v>0.12921747526333566</v>
          </cell>
        </row>
        <row r="47">
          <cell r="B47" t="str">
            <v>Median</v>
          </cell>
          <cell r="C47">
            <v>0.1335081248628151</v>
          </cell>
        </row>
        <row r="50">
          <cell r="B50" t="str">
            <v>LTM EBIT Margin</v>
          </cell>
        </row>
        <row r="51">
          <cell r="B51" t="str">
            <v>Campbell</v>
          </cell>
          <cell r="C51">
            <v>0.16414239482200646</v>
          </cell>
        </row>
        <row r="52">
          <cell r="B52" t="str">
            <v>H.J. Heinz</v>
          </cell>
          <cell r="C52">
            <v>0.12883901058814798</v>
          </cell>
        </row>
        <row r="53">
          <cell r="B53" t="str">
            <v>Del Monte</v>
          </cell>
          <cell r="C53">
            <v>0.1053402055567417</v>
          </cell>
        </row>
        <row r="54">
          <cell r="B54" t="str">
            <v>McCormick</v>
          </cell>
          <cell r="C54">
            <v>0.13424698167235885</v>
          </cell>
        </row>
        <row r="55">
          <cell r="B55" t="str">
            <v>ConAgra</v>
          </cell>
          <cell r="C55">
            <v>8.8370856231164571E-2</v>
          </cell>
        </row>
        <row r="56">
          <cell r="B56" t="str">
            <v>Sara Lee</v>
          </cell>
          <cell r="C56">
            <v>7.4574495941345909E-2</v>
          </cell>
        </row>
        <row r="57">
          <cell r="B57" t="str">
            <v>Dean Foods</v>
          </cell>
          <cell r="C57">
            <v>6.4185868778353722E-2</v>
          </cell>
        </row>
        <row r="58">
          <cell r="B58" t="str">
            <v>Fresh Del Monte</v>
          </cell>
          <cell r="C58">
            <v>2.0973874647369009E-2</v>
          </cell>
        </row>
        <row r="59">
          <cell r="B59" t="str">
            <v>Chiquita Brands International Inc.</v>
          </cell>
          <cell r="C59">
            <v>3.1851980936033093E-2</v>
          </cell>
        </row>
        <row r="61">
          <cell r="B61" t="str">
            <v>Mean</v>
          </cell>
          <cell r="C61">
            <v>9.7584211029686022E-2</v>
          </cell>
        </row>
        <row r="62">
          <cell r="B62" t="str">
            <v>Median</v>
          </cell>
          <cell r="C62">
            <v>9.6855530893953129E-2</v>
          </cell>
        </row>
        <row r="68">
          <cell r="B68" t="str">
            <v>Market Capitalization</v>
          </cell>
        </row>
        <row r="69">
          <cell r="B69" t="str">
            <v>Fresh Del Monte Produce Inc.</v>
          </cell>
          <cell r="C69" t="e">
            <v>#REF!</v>
          </cell>
        </row>
        <row r="70">
          <cell r="B70" t="str">
            <v>McCormick &amp; Co. Inc.</v>
          </cell>
          <cell r="C70" t="e">
            <v>#REF!</v>
          </cell>
        </row>
        <row r="71">
          <cell r="B71" t="str">
            <v>ConAgra Foods Inc.</v>
          </cell>
          <cell r="C71" t="e">
            <v>#REF!</v>
          </cell>
        </row>
        <row r="72">
          <cell r="B72" t="str">
            <v>H.J. Heinz Co.</v>
          </cell>
          <cell r="C72" t="e">
            <v>#REF!</v>
          </cell>
        </row>
        <row r="73">
          <cell r="B73" t="str">
            <v>Dean Foods Co.</v>
          </cell>
          <cell r="C73" t="e">
            <v>#REF!</v>
          </cell>
        </row>
        <row r="74">
          <cell r="B74" t="str">
            <v>Del Monte Foods Co.</v>
          </cell>
          <cell r="C74" t="e">
            <v>#REF!</v>
          </cell>
        </row>
        <row r="75">
          <cell r="B75" t="str">
            <v>Chiquita Brands International Inc.</v>
          </cell>
          <cell r="C75" t="e">
            <v>#REF!</v>
          </cell>
        </row>
        <row r="76">
          <cell r="B76" t="str">
            <v>Campbell Soup Co.</v>
          </cell>
          <cell r="C76" t="e">
            <v>#REF!</v>
          </cell>
        </row>
        <row r="78">
          <cell r="B78" t="str">
            <v>Mean</v>
          </cell>
          <cell r="C78" t="e">
            <v>#REF!</v>
          </cell>
        </row>
        <row r="79">
          <cell r="B79" t="str">
            <v>Median</v>
          </cell>
          <cell r="C79" t="e">
            <v>#REF!</v>
          </cell>
        </row>
        <row r="84">
          <cell r="B84" t="str">
            <v>Enterprise Value</v>
          </cell>
        </row>
        <row r="85">
          <cell r="B85" t="str">
            <v>Fresh Del Monte Produce Inc.</v>
          </cell>
          <cell r="C85" t="e">
            <v>#REF!</v>
          </cell>
        </row>
        <row r="86">
          <cell r="B86" t="str">
            <v>McCormick &amp; Co. Inc.</v>
          </cell>
          <cell r="C86" t="e">
            <v>#REF!</v>
          </cell>
        </row>
        <row r="87">
          <cell r="B87" t="str">
            <v>H.J. Heinz Co.</v>
          </cell>
          <cell r="C87" t="e">
            <v>#REF!</v>
          </cell>
        </row>
        <row r="88">
          <cell r="B88" t="str">
            <v>ConAgra Foods Inc.</v>
          </cell>
          <cell r="C88" t="e">
            <v>#REF!</v>
          </cell>
        </row>
        <row r="89">
          <cell r="B89" t="str">
            <v>Dean Foods Co.</v>
          </cell>
          <cell r="C89" t="e">
            <v>#REF!</v>
          </cell>
        </row>
        <row r="90">
          <cell r="B90" t="str">
            <v>Chiquita Brands International Inc.</v>
          </cell>
          <cell r="C90" t="e">
            <v>#REF!</v>
          </cell>
        </row>
        <row r="91">
          <cell r="B91" t="str">
            <v>Del Monte Foods Co.</v>
          </cell>
          <cell r="C91" t="e">
            <v>#REF!</v>
          </cell>
        </row>
        <row r="92">
          <cell r="B92" t="str">
            <v>Campbell Soup Co.</v>
          </cell>
          <cell r="C92" t="e">
            <v>#REF!</v>
          </cell>
        </row>
        <row r="94">
          <cell r="B94" t="str">
            <v>Mean</v>
          </cell>
          <cell r="C94" t="e">
            <v>#REF!</v>
          </cell>
        </row>
        <row r="95">
          <cell r="B95" t="str">
            <v>Median</v>
          </cell>
          <cell r="C95" t="e">
            <v>#REF!</v>
          </cell>
        </row>
        <row r="101">
          <cell r="B101" t="str">
            <v>2007 P/E</v>
          </cell>
        </row>
        <row r="102">
          <cell r="B102" t="str">
            <v>ConAgra</v>
          </cell>
          <cell r="C102" t="e">
            <v>#REF!</v>
          </cell>
        </row>
        <row r="103">
          <cell r="B103" t="str">
            <v>McCormick</v>
          </cell>
          <cell r="C103" t="e">
            <v>#REF!</v>
          </cell>
        </row>
        <row r="104">
          <cell r="B104" t="str">
            <v>Campbell</v>
          </cell>
          <cell r="C104" t="e">
            <v>#REF!</v>
          </cell>
        </row>
        <row r="105">
          <cell r="B105" t="str">
            <v>H.J. Heinz</v>
          </cell>
          <cell r="C105" t="e">
            <v>#REF!</v>
          </cell>
        </row>
        <row r="106">
          <cell r="B106" t="str">
            <v>Dean Foods</v>
          </cell>
          <cell r="C106" t="e">
            <v>#REF!</v>
          </cell>
        </row>
        <row r="107">
          <cell r="B107" t="str">
            <v>Sara Lee</v>
          </cell>
          <cell r="C107" t="e">
            <v>#REF!</v>
          </cell>
        </row>
        <row r="108">
          <cell r="B108" t="str">
            <v>Del Monte</v>
          </cell>
          <cell r="C108" t="e">
            <v>#REF!</v>
          </cell>
        </row>
        <row r="110">
          <cell r="B110" t="str">
            <v>Mean</v>
          </cell>
          <cell r="C110" t="e">
            <v>#REF!</v>
          </cell>
        </row>
        <row r="111">
          <cell r="B111" t="str">
            <v>Median</v>
          </cell>
          <cell r="C111" t="e">
            <v>#REF!</v>
          </cell>
        </row>
        <row r="115">
          <cell r="B115" t="str">
            <v>LTM EV / EBITDA</v>
          </cell>
        </row>
        <row r="116">
          <cell r="B116" t="str">
            <v>H.J. Heinz</v>
          </cell>
          <cell r="C116" t="e">
            <v>#REF!</v>
          </cell>
        </row>
        <row r="117">
          <cell r="B117" t="str">
            <v>McCormick</v>
          </cell>
          <cell r="C117" t="e">
            <v>#REF!</v>
          </cell>
        </row>
        <row r="118">
          <cell r="B118" t="str">
            <v>Campbell</v>
          </cell>
          <cell r="C118" t="e">
            <v>#REF!</v>
          </cell>
        </row>
        <row r="119">
          <cell r="B119" t="str">
            <v>Dean Foods</v>
          </cell>
          <cell r="C119" t="e">
            <v>#REF!</v>
          </cell>
        </row>
        <row r="120">
          <cell r="B120" t="str">
            <v>ConAgra</v>
          </cell>
          <cell r="C120" t="e">
            <v>#REF!</v>
          </cell>
        </row>
        <row r="121">
          <cell r="B121" t="str">
            <v>Del Monte</v>
          </cell>
          <cell r="C121" t="e">
            <v>#REF!</v>
          </cell>
        </row>
        <row r="122">
          <cell r="B122" t="str">
            <v>Sara Lee</v>
          </cell>
          <cell r="C122" t="e">
            <v>#REF!</v>
          </cell>
        </row>
        <row r="124">
          <cell r="B124" t="str">
            <v>Mean</v>
          </cell>
          <cell r="C124" t="e">
            <v>#REF!</v>
          </cell>
        </row>
        <row r="125">
          <cell r="B125" t="str">
            <v>Median</v>
          </cell>
          <cell r="C125" t="e">
            <v>#REF!</v>
          </cell>
        </row>
        <row r="129">
          <cell r="B129" t="str">
            <v>LTM EV / EBIT</v>
          </cell>
        </row>
        <row r="130">
          <cell r="B130" t="str">
            <v>Fresh Del Monte Produce Inc.</v>
          </cell>
          <cell r="C130" t="e">
            <v>#REF!</v>
          </cell>
        </row>
        <row r="131">
          <cell r="B131" t="str">
            <v>ConAgra Foods Inc.</v>
          </cell>
          <cell r="C131" t="e">
            <v>#REF!</v>
          </cell>
        </row>
        <row r="132">
          <cell r="B132" t="str">
            <v>H.J. Heinz Co.</v>
          </cell>
          <cell r="C132" t="e">
            <v>#REF!</v>
          </cell>
        </row>
        <row r="133">
          <cell r="B133" t="str">
            <v>McCormick &amp; Co. Inc.</v>
          </cell>
          <cell r="C133" t="e">
            <v>#REF!</v>
          </cell>
        </row>
        <row r="134">
          <cell r="B134" t="str">
            <v>Dean Foods Co.</v>
          </cell>
          <cell r="C134" t="e">
            <v>#REF!</v>
          </cell>
        </row>
        <row r="135">
          <cell r="B135" t="str">
            <v>Del Monte Foods Co.</v>
          </cell>
          <cell r="C135" t="e">
            <v>#REF!</v>
          </cell>
        </row>
        <row r="136">
          <cell r="B136" t="str">
            <v>Campbell Soup Co.</v>
          </cell>
          <cell r="C136" t="e">
            <v>#REF!</v>
          </cell>
        </row>
        <row r="137">
          <cell r="B137" t="str">
            <v>Chiquita Brands International Inc.</v>
          </cell>
          <cell r="C137" t="e">
            <v>#REF!</v>
          </cell>
        </row>
        <row r="139">
          <cell r="B139" t="str">
            <v>Mean</v>
          </cell>
          <cell r="C139" t="e">
            <v>#REF!</v>
          </cell>
        </row>
        <row r="140">
          <cell r="B140" t="str">
            <v>Median</v>
          </cell>
          <cell r="C140" t="e">
            <v>#REF!</v>
          </cell>
        </row>
        <row r="146">
          <cell r="B146" t="str">
            <v>EPS Growth</v>
          </cell>
        </row>
        <row r="147">
          <cell r="B147" t="str">
            <v>Del Monte Foods Co.</v>
          </cell>
          <cell r="C147" t="e">
            <v>#REF!</v>
          </cell>
        </row>
        <row r="148">
          <cell r="B148" t="str">
            <v>H.J. Heinz Co.</v>
          </cell>
          <cell r="C148" t="e">
            <v>#REF!</v>
          </cell>
        </row>
        <row r="149">
          <cell r="B149" t="str">
            <v>ConAgra Foods Inc.</v>
          </cell>
          <cell r="C149" t="e">
            <v>#REF!</v>
          </cell>
        </row>
        <row r="150">
          <cell r="B150" t="str">
            <v>McCormick &amp; Co. Inc.</v>
          </cell>
          <cell r="C150" t="e">
            <v>#REF!</v>
          </cell>
        </row>
        <row r="151">
          <cell r="B151" t="str">
            <v>Chiquita Brands International Inc.</v>
          </cell>
          <cell r="C151" t="e">
            <v>#REF!</v>
          </cell>
        </row>
        <row r="152">
          <cell r="B152" t="str">
            <v>Dean Foods Co.</v>
          </cell>
          <cell r="C152" t="e">
            <v>#REF!</v>
          </cell>
        </row>
        <row r="153">
          <cell r="B153" t="str">
            <v>Fresh Del Monte Produce Inc.</v>
          </cell>
          <cell r="C153" t="e">
            <v>#REF!</v>
          </cell>
        </row>
        <row r="154">
          <cell r="B154" t="str">
            <v>Campbell Soup Co.</v>
          </cell>
          <cell r="C154" t="e">
            <v>#REF!</v>
          </cell>
        </row>
        <row r="156">
          <cell r="B156" t="str">
            <v>Mean</v>
          </cell>
          <cell r="C156" t="e">
            <v>#REF!</v>
          </cell>
        </row>
        <row r="157">
          <cell r="B157" t="str">
            <v>Median</v>
          </cell>
          <cell r="C157" t="e">
            <v>#REF!</v>
          </cell>
        </row>
        <row r="161">
          <cell r="B161" t="str">
            <v>2005 PEG</v>
          </cell>
        </row>
        <row r="162">
          <cell r="B162" t="str">
            <v>Fresh Del Monte Produce Inc.</v>
          </cell>
          <cell r="C162" t="e">
            <v>#REF!</v>
          </cell>
        </row>
        <row r="163">
          <cell r="B163" t="str">
            <v>ConAgra Foods Inc.</v>
          </cell>
          <cell r="C163" t="e">
            <v>#REF!</v>
          </cell>
        </row>
        <row r="164">
          <cell r="B164" t="str">
            <v>Campbell Soup Co.</v>
          </cell>
          <cell r="C164" t="e">
            <v>#REF!</v>
          </cell>
        </row>
        <row r="165">
          <cell r="B165" t="str">
            <v>Chiquita Brands International Inc.</v>
          </cell>
          <cell r="C165" t="e">
            <v>#REF!</v>
          </cell>
        </row>
        <row r="166">
          <cell r="B166" t="str">
            <v>Dean Foods Co.</v>
          </cell>
          <cell r="C166" t="e">
            <v>#REF!</v>
          </cell>
        </row>
        <row r="167">
          <cell r="B167" t="str">
            <v>McCormick &amp; Co. Inc.</v>
          </cell>
          <cell r="C167" t="e">
            <v>#REF!</v>
          </cell>
        </row>
        <row r="168">
          <cell r="B168" t="str">
            <v>H.J. Heinz Co.</v>
          </cell>
          <cell r="C168" t="e">
            <v>#REF!</v>
          </cell>
        </row>
        <row r="169">
          <cell r="B169" t="str">
            <v>Del Monte Foods Co.</v>
          </cell>
          <cell r="C169" t="e">
            <v>#REF!</v>
          </cell>
        </row>
        <row r="171">
          <cell r="B171" t="str">
            <v>Mean</v>
          </cell>
          <cell r="C171" t="e">
            <v>#REF!</v>
          </cell>
        </row>
        <row r="172">
          <cell r="B172" t="str">
            <v>Median</v>
          </cell>
          <cell r="C172" t="e">
            <v>#REF!</v>
          </cell>
        </row>
        <row r="179">
          <cell r="B179" t="str">
            <v>Total Debt / EBITDA</v>
          </cell>
        </row>
        <row r="180">
          <cell r="B180" t="str">
            <v>H.J. Heinz Co.</v>
          </cell>
          <cell r="C180">
            <v>4.3293309707068142</v>
          </cell>
        </row>
        <row r="181">
          <cell r="B181" t="str">
            <v>McCormick &amp; Co. Inc.</v>
          </cell>
          <cell r="C181">
            <v>1.526262277649781</v>
          </cell>
        </row>
        <row r="182">
          <cell r="B182" t="str">
            <v>Fresh Del Monte Produce Inc.</v>
          </cell>
          <cell r="C182">
            <v>2.8500960922485628</v>
          </cell>
        </row>
        <row r="183">
          <cell r="B183" t="str">
            <v>Dean Foods Co.</v>
          </cell>
          <cell r="C183">
            <v>3.8584863337856659</v>
          </cell>
        </row>
        <row r="184">
          <cell r="B184" t="str">
            <v>Chiquita Brands International Inc.</v>
          </cell>
          <cell r="C184">
            <v>4.6329628915057066</v>
          </cell>
        </row>
        <row r="185">
          <cell r="B185" t="str">
            <v>ConAgra Foods Inc.</v>
          </cell>
          <cell r="C185">
            <v>2.3082607389606515</v>
          </cell>
        </row>
        <row r="186">
          <cell r="B186" t="str">
            <v>Campbell Soup Co.</v>
          </cell>
          <cell r="C186">
            <v>1.8988402061855669</v>
          </cell>
        </row>
        <row r="187">
          <cell r="B187" t="str">
            <v>Del Monte Foods Co.</v>
          </cell>
          <cell r="C187">
            <v>4.3404847040127139</v>
          </cell>
        </row>
        <row r="189">
          <cell r="B189" t="str">
            <v>Mean</v>
          </cell>
          <cell r="C189">
            <v>3.2180905268819329</v>
          </cell>
        </row>
        <row r="190">
          <cell r="B190" t="str">
            <v>Median</v>
          </cell>
          <cell r="C190">
            <v>3.3542912130171141</v>
          </cell>
        </row>
        <row r="194">
          <cell r="B194" t="str">
            <v>Total Debt / Total Capitalization</v>
          </cell>
        </row>
        <row r="195">
          <cell r="B195" t="str">
            <v>Fresh Del Monte Produce Inc.</v>
          </cell>
          <cell r="C195">
            <v>0.27868955149085445</v>
          </cell>
        </row>
        <row r="196">
          <cell r="B196" t="str">
            <v>H.J. Heinz Co.</v>
          </cell>
          <cell r="C196">
            <v>0.73121239451441389</v>
          </cell>
        </row>
        <row r="197">
          <cell r="B197" t="str">
            <v>Chiquita Brands International Inc.</v>
          </cell>
          <cell r="C197">
            <v>0.50356376401525116</v>
          </cell>
        </row>
        <row r="198">
          <cell r="B198" t="str">
            <v>McCormick &amp; Co. Inc.</v>
          </cell>
          <cell r="C198">
            <v>0.44022109792959463</v>
          </cell>
        </row>
        <row r="199">
          <cell r="B199" t="str">
            <v>Campbell Soup Co.</v>
          </cell>
          <cell r="C199">
            <v>0.62343981383541358</v>
          </cell>
        </row>
        <row r="200">
          <cell r="B200" t="str">
            <v>Dean Foods Co.</v>
          </cell>
          <cell r="C200">
            <v>0.63589412772312015</v>
          </cell>
        </row>
        <row r="201">
          <cell r="B201" t="str">
            <v>ConAgra Foods Inc.</v>
          </cell>
          <cell r="C201">
            <v>0.44022411659562771</v>
          </cell>
        </row>
        <row r="202">
          <cell r="B202" t="str">
            <v>Del Monte Foods Co.</v>
          </cell>
          <cell r="C202">
            <v>0.63674777793967652</v>
          </cell>
        </row>
        <row r="204">
          <cell r="B204" t="str">
            <v>Mean</v>
          </cell>
          <cell r="C204">
            <v>0.53624908050549402</v>
          </cell>
        </row>
        <row r="205">
          <cell r="B205" t="str">
            <v>Median</v>
          </cell>
          <cell r="C205">
            <v>0.56350178892533243</v>
          </cell>
        </row>
        <row r="212">
          <cell r="B212" t="str">
            <v>ROIC excluding Goodwill</v>
          </cell>
        </row>
        <row r="213">
          <cell r="B213" t="str">
            <v>McCormick</v>
          </cell>
          <cell r="C213">
            <v>0.24261455733239401</v>
          </cell>
        </row>
        <row r="214">
          <cell r="B214" t="str">
            <v xml:space="preserve">Campbell </v>
          </cell>
          <cell r="C214">
            <v>0.29732594453052474</v>
          </cell>
        </row>
        <row r="215">
          <cell r="B215" t="str">
            <v>Sara Lee</v>
          </cell>
          <cell r="C215">
            <v>0.20167501328056978</v>
          </cell>
        </row>
        <row r="216">
          <cell r="B216" t="str">
            <v>H.J. Heinz</v>
          </cell>
          <cell r="C216">
            <v>0.10999949457802703</v>
          </cell>
        </row>
        <row r="217">
          <cell r="B217" t="str">
            <v>ConAgra</v>
          </cell>
          <cell r="C217">
            <v>0.14089995844651942</v>
          </cell>
        </row>
        <row r="218">
          <cell r="B218" t="str">
            <v xml:space="preserve">Del Monte </v>
          </cell>
          <cell r="C218">
            <v>9.5067331391481907E-2</v>
          </cell>
        </row>
        <row r="219">
          <cell r="B219" t="str">
            <v>Dean Foods</v>
          </cell>
          <cell r="C219">
            <v>0.1501046768669545</v>
          </cell>
        </row>
        <row r="220">
          <cell r="B220" t="str">
            <v>Chiquita Brands</v>
          </cell>
          <cell r="C220">
            <v>5.8505187473625236E-2</v>
          </cell>
        </row>
        <row r="221">
          <cell r="B221" t="str">
            <v xml:space="preserve">Fresh Del Monte </v>
          </cell>
          <cell r="C221">
            <v>4.2620868558006168E-2</v>
          </cell>
        </row>
        <row r="223">
          <cell r="B223" t="str">
            <v>Mean</v>
          </cell>
          <cell r="C223">
            <v>0.16202402048751208</v>
          </cell>
        </row>
        <row r="224">
          <cell r="B224" t="str">
            <v>Median</v>
          </cell>
          <cell r="C224">
            <v>0.14550231765673696</v>
          </cell>
        </row>
        <row r="229">
          <cell r="B229" t="str">
            <v>ROIC including Goodwill</v>
          </cell>
        </row>
        <row r="230">
          <cell r="B230" t="str">
            <v xml:space="preserve">McCormick </v>
          </cell>
          <cell r="C230">
            <v>0.14948658873198251</v>
          </cell>
        </row>
        <row r="231">
          <cell r="B231" t="str">
            <v xml:space="preserve">Campbell </v>
          </cell>
          <cell r="C231">
            <v>0.18271168181113004</v>
          </cell>
        </row>
        <row r="232">
          <cell r="B232" t="str">
            <v>Sara Lee</v>
          </cell>
          <cell r="C232">
            <v>0.12274671538621439</v>
          </cell>
        </row>
        <row r="233">
          <cell r="B233" t="str">
            <v>H.J. Heinz</v>
          </cell>
          <cell r="C233">
            <v>8.3915981817715493E-2</v>
          </cell>
        </row>
        <row r="234">
          <cell r="B234" t="str">
            <v>Chiquita Brands</v>
          </cell>
          <cell r="C234">
            <v>5.731481937444044E-2</v>
          </cell>
        </row>
        <row r="235">
          <cell r="B235" t="str">
            <v>ConAgra</v>
          </cell>
          <cell r="C235">
            <v>8.5256631376988384E-2</v>
          </cell>
        </row>
        <row r="236">
          <cell r="B236" t="str">
            <v xml:space="preserve">Del Monte </v>
          </cell>
          <cell r="C236">
            <v>7.1232443054524724E-2</v>
          </cell>
        </row>
        <row r="237">
          <cell r="B237" t="str">
            <v xml:space="preserve">Fresh Del Monte </v>
          </cell>
          <cell r="C237">
            <v>3.8519197216396683E-2</v>
          </cell>
        </row>
        <row r="238">
          <cell r="B238" t="str">
            <v>Dean Foods</v>
          </cell>
          <cell r="C238">
            <v>6.8514852813819582E-2</v>
          </cell>
        </row>
        <row r="240">
          <cell r="B240" t="str">
            <v>Mean</v>
          </cell>
          <cell r="C240">
            <v>9.8898007346174099E-2</v>
          </cell>
        </row>
        <row r="241">
          <cell r="B241" t="str">
            <v>Median</v>
          </cell>
          <cell r="C241">
            <v>8.4586306597351946E-2</v>
          </cell>
        </row>
      </sheetData>
      <sheetData sheetId="16" refreshError="1"/>
      <sheetData sheetId="17">
        <row r="1">
          <cell r="A1" t="str">
            <v>EBITDA Margin</v>
          </cell>
        </row>
        <row r="2">
          <cell r="A2" t="str">
            <v>Pepsico, Inc.</v>
          </cell>
          <cell r="C2">
            <v>0.22229555236728837</v>
          </cell>
        </row>
        <row r="3">
          <cell r="A3" t="str">
            <v>Cadbury Schweppes plc</v>
          </cell>
          <cell r="C3">
            <v>0.18657603812552123</v>
          </cell>
        </row>
        <row r="4">
          <cell r="A4" t="str">
            <v>PepsiAmericas Inc.</v>
          </cell>
          <cell r="C4">
            <v>0.14095346314756463</v>
          </cell>
        </row>
        <row r="5">
          <cell r="A5" t="str">
            <v>Coca-Cola Enterprises Inc.</v>
          </cell>
          <cell r="C5">
            <v>0.13327512711211545</v>
          </cell>
        </row>
        <row r="6">
          <cell r="A6" t="str">
            <v>Pepsi Bottling Group Inc.</v>
          </cell>
          <cell r="C6">
            <v>0.13186029935851745</v>
          </cell>
        </row>
        <row r="7">
          <cell r="A7" t="str">
            <v>National Beverage Corp.</v>
          </cell>
          <cell r="C7">
            <v>0.10185463545418634</v>
          </cell>
        </row>
        <row r="8">
          <cell r="A8" t="str">
            <v>Ralcorp Holdings Inc.</v>
          </cell>
          <cell r="C8">
            <v>9.8583936871689537E-2</v>
          </cell>
        </row>
        <row r="9">
          <cell r="A9" t="str">
            <v>Treehouse Foods Inc.</v>
          </cell>
          <cell r="C9">
            <v>9.0350534353852471E-2</v>
          </cell>
        </row>
        <row r="10">
          <cell r="A10" t="str">
            <v>Cott Corp.</v>
          </cell>
          <cell r="C10">
            <v>8.6830137245751587E-2</v>
          </cell>
        </row>
        <row r="14">
          <cell r="A14" t="str">
            <v>Average</v>
          </cell>
          <cell r="C14">
            <v>0.13250885822627634</v>
          </cell>
        </row>
        <row r="15">
          <cell r="A15" t="str">
            <v>Median</v>
          </cell>
          <cell r="C15">
            <v>0.13186029935851745</v>
          </cell>
        </row>
      </sheetData>
      <sheetData sheetId="18">
        <row r="1">
          <cell r="A1" t="str">
            <v>2007 P/E</v>
          </cell>
        </row>
        <row r="2">
          <cell r="A2" t="str">
            <v>Cott Corp.</v>
          </cell>
          <cell r="C2">
            <v>25.505909090909089</v>
          </cell>
        </row>
        <row r="3">
          <cell r="A3" t="str">
            <v>Treehouse Foods Inc.</v>
          </cell>
          <cell r="C3">
            <v>24.900763358778622</v>
          </cell>
        </row>
        <row r="4">
          <cell r="A4" t="str">
            <v>National Beverage Corp.</v>
          </cell>
          <cell r="C4">
            <v>19.571428571428573</v>
          </cell>
        </row>
        <row r="5">
          <cell r="A5" t="str">
            <v>Pepsico, Inc.</v>
          </cell>
          <cell r="C5">
            <v>19.018181818181819</v>
          </cell>
        </row>
        <row r="6">
          <cell r="A6" t="str">
            <v>Ralcorp Holdings Inc.</v>
          </cell>
          <cell r="C6">
            <v>16.709677419354836</v>
          </cell>
        </row>
        <row r="7">
          <cell r="A7" t="str">
            <v>Cadbury Schweppes plc</v>
          </cell>
          <cell r="C7">
            <v>16.012803588708231</v>
          </cell>
        </row>
        <row r="8">
          <cell r="A8" t="str">
            <v>Pepsi Bottling Group Inc.</v>
          </cell>
          <cell r="C8">
            <v>15.288461538461538</v>
          </cell>
        </row>
        <row r="9">
          <cell r="A9" t="str">
            <v>Coca-Cola Enterprises Inc.</v>
          </cell>
          <cell r="C9">
            <v>15.155555555555555</v>
          </cell>
        </row>
        <row r="10">
          <cell r="A10" t="str">
            <v>PepsiAmericas Inc.</v>
          </cell>
          <cell r="C10">
            <v>14.315436241610737</v>
          </cell>
        </row>
        <row r="14">
          <cell r="A14" t="str">
            <v>Average</v>
          </cell>
          <cell r="C14">
            <v>18.49757968699878</v>
          </cell>
        </row>
        <row r="15">
          <cell r="A15" t="str">
            <v>Median</v>
          </cell>
          <cell r="C15">
            <v>16.709677419354836</v>
          </cell>
        </row>
      </sheetData>
      <sheetData sheetId="19">
        <row r="1">
          <cell r="A1" t="str">
            <v>EV/LTM EBITDA</v>
          </cell>
        </row>
        <row r="2">
          <cell r="A2" t="str">
            <v>Treehouse Foods Inc.</v>
          </cell>
          <cell r="C2">
            <v>14.325074181139913</v>
          </cell>
        </row>
        <row r="3">
          <cell r="A3" t="str">
            <v>Pepsico, Inc.</v>
          </cell>
          <cell r="C3">
            <v>13.932855065930037</v>
          </cell>
        </row>
        <row r="4">
          <cell r="A4" t="str">
            <v>Cadbury Schweppes plc</v>
          </cell>
          <cell r="C4">
            <v>12.167097240897167</v>
          </cell>
        </row>
        <row r="5">
          <cell r="A5" t="str">
            <v>Ralcorp Holdings Inc.</v>
          </cell>
          <cell r="C5">
            <v>10.304784026666459</v>
          </cell>
        </row>
        <row r="6">
          <cell r="A6" t="str">
            <v>National Beverage Corp.</v>
          </cell>
          <cell r="C6">
            <v>8.6888387009467092</v>
          </cell>
        </row>
        <row r="7">
          <cell r="A7" t="str">
            <v>Cott Corp.</v>
          </cell>
          <cell r="C7">
            <v>8.668149374084674</v>
          </cell>
        </row>
        <row r="8">
          <cell r="A8" t="str">
            <v>PepsiAmericas Inc.</v>
          </cell>
          <cell r="C8">
            <v>8.1523826497434992</v>
          </cell>
        </row>
        <row r="9">
          <cell r="A9" t="str">
            <v>Coca-Cola Enterprises Inc.</v>
          </cell>
          <cell r="C9">
            <v>7.6896399206165711</v>
          </cell>
        </row>
        <row r="10">
          <cell r="A10" t="str">
            <v>Pepsi Bottling Group Inc.</v>
          </cell>
          <cell r="C10">
            <v>7.1177049525525531</v>
          </cell>
        </row>
        <row r="14">
          <cell r="A14" t="str">
            <v>Average</v>
          </cell>
          <cell r="C14">
            <v>10.116280679175288</v>
          </cell>
        </row>
        <row r="15">
          <cell r="A15" t="str">
            <v>Median</v>
          </cell>
          <cell r="C15">
            <v>8.6888387009467092</v>
          </cell>
        </row>
        <row r="25">
          <cell r="C25">
            <v>16</v>
          </cell>
        </row>
      </sheetData>
      <sheetData sheetId="20">
        <row r="1">
          <cell r="A1" t="str">
            <v>2007 EPS Growth</v>
          </cell>
        </row>
        <row r="2">
          <cell r="A2" t="str">
            <v>Pepsico, Inc.</v>
          </cell>
          <cell r="C2">
            <v>0.11</v>
          </cell>
        </row>
        <row r="3">
          <cell r="A3" t="str">
            <v>Cott Corp.</v>
          </cell>
          <cell r="C3">
            <v>0.1</v>
          </cell>
        </row>
        <row r="4">
          <cell r="A4" t="str">
            <v>Pepsi Bottling Group Inc.</v>
          </cell>
          <cell r="C4">
            <v>9.74E-2</v>
          </cell>
        </row>
        <row r="5">
          <cell r="A5" t="str">
            <v>Ralcorp Holdings Inc.</v>
          </cell>
          <cell r="C5">
            <v>0.09</v>
          </cell>
        </row>
        <row r="6">
          <cell r="A6" t="str">
            <v>Coca-Cola Enterprises Inc.</v>
          </cell>
          <cell r="C6">
            <v>8.5199999999999998E-2</v>
          </cell>
        </row>
        <row r="7">
          <cell r="A7" t="str">
            <v>PepsiAmericas Inc.</v>
          </cell>
          <cell r="C7">
            <v>7.9299999999999995E-2</v>
          </cell>
        </row>
        <row r="8">
          <cell r="A8" t="str">
            <v>Cadbury Schweppes plc</v>
          </cell>
          <cell r="C8">
            <v>7.4999999999999997E-2</v>
          </cell>
        </row>
        <row r="9">
          <cell r="A9" t="str">
            <v>Treehouse Foods Inc.</v>
          </cell>
          <cell r="C9">
            <v>5.1700000000000003E-2</v>
          </cell>
        </row>
        <row r="10">
          <cell r="A10" t="str">
            <v>National Beverage Corp.</v>
          </cell>
          <cell r="C10" t="str">
            <v>N/A</v>
          </cell>
        </row>
        <row r="14">
          <cell r="A14" t="str">
            <v>Average</v>
          </cell>
          <cell r="C14">
            <v>8.6074999999999985E-2</v>
          </cell>
        </row>
        <row r="15">
          <cell r="A15" t="str">
            <v>Median</v>
          </cell>
          <cell r="C15">
            <v>8.7599999999999997E-2</v>
          </cell>
        </row>
      </sheetData>
      <sheetData sheetId="21">
        <row r="1">
          <cell r="A1" t="str">
            <v>As of 9/30/2006</v>
          </cell>
        </row>
        <row r="2">
          <cell r="A2" t="str">
            <v>TSX:BCB</v>
          </cell>
        </row>
        <row r="5">
          <cell r="D5" t="str">
            <v>Amount</v>
          </cell>
          <cell r="F5" t="str">
            <v>% of Total Cap.</v>
          </cell>
        </row>
        <row r="7">
          <cell r="B7" t="str">
            <v xml:space="preserve">Cash </v>
          </cell>
          <cell r="D7">
            <v>13.4</v>
          </cell>
          <cell r="J7">
            <v>150.9</v>
          </cell>
        </row>
        <row r="9">
          <cell r="B9" t="str">
            <v>Short-term Borrowings</v>
          </cell>
          <cell r="D9">
            <v>125.4</v>
          </cell>
          <cell r="F9">
            <v>0.13757542512342294</v>
          </cell>
          <cell r="J9">
            <v>25.5</v>
          </cell>
        </row>
        <row r="11">
          <cell r="B11" t="str">
            <v>Current Maturities of Long-Term Debt</v>
          </cell>
          <cell r="D11">
            <v>1</v>
          </cell>
          <cell r="F11">
            <v>1.0970927043335162E-3</v>
          </cell>
        </row>
        <row r="13">
          <cell r="B13" t="str">
            <v>8% Senior Subordinated Notes due 2011(1)</v>
          </cell>
          <cell r="D13">
            <v>272.10000000000002</v>
          </cell>
          <cell r="F13">
            <v>0.29851892484914977</v>
          </cell>
        </row>
        <row r="15">
          <cell r="C15" t="str">
            <v>Total Debt</v>
          </cell>
          <cell r="D15">
            <v>398.5</v>
          </cell>
          <cell r="F15">
            <v>0.43719144267690618</v>
          </cell>
        </row>
        <row r="17">
          <cell r="B17" t="str">
            <v>Shareholders' Equity</v>
          </cell>
          <cell r="D17">
            <v>513</v>
          </cell>
          <cell r="F17">
            <v>0.56280855732309376</v>
          </cell>
        </row>
        <row r="19">
          <cell r="C19" t="str">
            <v>Total Capitalization</v>
          </cell>
          <cell r="D19">
            <v>911.5</v>
          </cell>
          <cell r="F19">
            <v>1</v>
          </cell>
        </row>
        <row r="21">
          <cell r="B21" t="str">
            <v>Debt / Total Capitalization</v>
          </cell>
          <cell r="D21">
            <v>0.43719144267690618</v>
          </cell>
        </row>
        <row r="23">
          <cell r="B23" t="str">
            <v>Total Debt / LTM EBITDA (2)</v>
          </cell>
          <cell r="D23">
            <v>2.5141955835962162</v>
          </cell>
        </row>
        <row r="26">
          <cell r="B26" t="str">
            <v>Total Debt</v>
          </cell>
          <cell r="D26">
            <v>398.5</v>
          </cell>
        </row>
        <row r="28">
          <cell r="B28" t="str">
            <v>EBITDA</v>
          </cell>
          <cell r="D28">
            <v>158.49999999999989</v>
          </cell>
        </row>
        <row r="30">
          <cell r="A30" t="str">
            <v>(1)</v>
          </cell>
          <cell r="B30" t="str">
            <v>Face value of $275.0 million.</v>
          </cell>
        </row>
        <row r="31">
          <cell r="A31" t="str">
            <v>(2)</v>
          </cell>
          <cell r="B31" t="str">
            <v>Based on LTM EBITDA of $158.5 million.</v>
          </cell>
        </row>
        <row r="32">
          <cell r="J32" t="str">
            <v>Equity Comps</v>
          </cell>
          <cell r="L32">
            <v>384.9</v>
          </cell>
        </row>
        <row r="33">
          <cell r="J33" t="str">
            <v>CapIQ</v>
          </cell>
          <cell r="L33">
            <v>384.9</v>
          </cell>
        </row>
        <row r="34">
          <cell r="J34" t="str">
            <v>Filing</v>
          </cell>
        </row>
      </sheetData>
      <sheetData sheetId="22" refreshError="1"/>
      <sheetData sheetId="23">
        <row r="5">
          <cell r="A5" t="str">
            <v>Revenue</v>
          </cell>
          <cell r="C5">
            <v>1827.3000000000002</v>
          </cell>
          <cell r="E5">
            <v>1827.3000000000002</v>
          </cell>
        </row>
        <row r="7">
          <cell r="A7" t="str">
            <v>EBITDA</v>
          </cell>
          <cell r="C7">
            <v>158.66470978916189</v>
          </cell>
          <cell r="E7">
            <v>158.66470978916189</v>
          </cell>
        </row>
        <row r="8">
          <cell r="A8" t="str">
            <v xml:space="preserve">  Margin (%)</v>
          </cell>
          <cell r="C8">
            <v>8.6830137245751587E-2</v>
          </cell>
          <cell r="E8">
            <v>8.6830137245751587E-2</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FT Cap Table"/>
      <sheetName val="Maturity Schedule"/>
      <sheetName val="KFt 1 yrs Prices"/>
      <sheetName val="Valuation Matrix"/>
      <sheetName val="Football Test"/>
      <sheetName val="Historical IS"/>
      <sheetName val="Sales"/>
      <sheetName val="EBITDA"/>
      <sheetName val="N.A. Beverages"/>
      <sheetName val="N.A. Cheese &amp; Foodservice"/>
      <sheetName val="Convenient"/>
      <sheetName val="Grocery"/>
      <sheetName val="Snacks and Cereals with EBITDA"/>
      <sheetName val="Europe"/>
      <sheetName val="Latin"/>
      <sheetName val="Projected IS"/>
    </sheetNames>
    <sheetDataSet>
      <sheetData sheetId="0">
        <row r="1">
          <cell r="O1">
            <v>10214</v>
          </cell>
        </row>
        <row r="4">
          <cell r="G4" t="str">
            <v>% of</v>
          </cell>
          <cell r="I4" t="str">
            <v>Cum. Mult.</v>
          </cell>
        </row>
        <row r="5">
          <cell r="E5" t="str">
            <v>Amount</v>
          </cell>
          <cell r="G5" t="str">
            <v>Capitalization</v>
          </cell>
          <cell r="I5" t="str">
            <v>of EBITDA</v>
          </cell>
        </row>
        <row r="7">
          <cell r="C7" t="str">
            <v>Cash and Cash Equivalents</v>
          </cell>
          <cell r="E7">
            <v>239</v>
          </cell>
        </row>
        <row r="9">
          <cell r="C9" t="str">
            <v>Commercial Paper</v>
          </cell>
          <cell r="E9">
            <v>1250</v>
          </cell>
          <cell r="G9">
            <v>3.1745225518082079E-2</v>
          </cell>
          <cell r="I9">
            <v>0.2033181522446324</v>
          </cell>
        </row>
        <row r="11">
          <cell r="C11" t="str">
            <v>Bank Loans</v>
          </cell>
          <cell r="E11">
            <v>465</v>
          </cell>
          <cell r="G11">
            <v>1.1809223892726534E-2</v>
          </cell>
          <cell r="I11">
            <v>0.27895250487963563</v>
          </cell>
        </row>
        <row r="13">
          <cell r="C13" t="str">
            <v>Notes, 4.0% to 7.55% due through 2031</v>
          </cell>
          <cell r="E13">
            <v>8290</v>
          </cell>
          <cell r="G13">
            <v>0.21053433563592036</v>
          </cell>
          <cell r="I13">
            <v>1.6273584905660377</v>
          </cell>
        </row>
        <row r="15">
          <cell r="C15" t="str">
            <v>7% Debenture ($200 million face amount)</v>
          </cell>
          <cell r="E15">
            <v>170</v>
          </cell>
          <cell r="G15">
            <v>4.3173506704591632E-3</v>
          </cell>
          <cell r="I15">
            <v>1.6550097592713078</v>
          </cell>
        </row>
        <row r="17">
          <cell r="C17" t="str">
            <v>Foreign Currency Obligations</v>
          </cell>
          <cell r="E17">
            <v>15</v>
          </cell>
          <cell r="G17">
            <v>3.8094270621698496E-4</v>
          </cell>
          <cell r="I17">
            <v>1.6574495770982434</v>
          </cell>
        </row>
        <row r="19">
          <cell r="C19" t="str">
            <v>Other Long-term Borrowings</v>
          </cell>
          <cell r="E19">
            <v>631</v>
          </cell>
          <cell r="G19">
            <v>1.6024989841527833E-2</v>
          </cell>
          <cell r="I19">
            <v>1.7600845803513339</v>
          </cell>
        </row>
        <row r="21">
          <cell r="C21" t="str">
            <v>Total Debt</v>
          </cell>
          <cell r="E21">
            <v>10821</v>
          </cell>
          <cell r="G21">
            <v>0.27481206826493293</v>
          </cell>
          <cell r="I21">
            <v>1.7600845803513339</v>
          </cell>
        </row>
        <row r="23">
          <cell r="C23" t="str">
            <v>Shareholders' Equity</v>
          </cell>
          <cell r="E23">
            <v>28555</v>
          </cell>
          <cell r="G23">
            <v>0.72518793173506702</v>
          </cell>
        </row>
        <row r="25">
          <cell r="C25" t="str">
            <v>Total Capitalization</v>
          </cell>
          <cell r="E25">
            <v>39376</v>
          </cell>
          <cell r="G25">
            <v>1</v>
          </cell>
          <cell r="P25">
            <v>39447</v>
          </cell>
        </row>
        <row r="27">
          <cell r="C27" t="str">
            <v>Based on LTM EBITDA of:</v>
          </cell>
          <cell r="I27">
            <v>6148</v>
          </cell>
          <cell r="M27" t="str">
            <v>Total Debt from Comps:</v>
          </cell>
          <cell r="P27">
            <v>10821</v>
          </cell>
        </row>
        <row r="29">
          <cell r="C29" t="str">
            <v>Credit Statistics</v>
          </cell>
          <cell r="M29" t="str">
            <v>Total Debt from Cap table:</v>
          </cell>
          <cell r="P29">
            <v>10821</v>
          </cell>
        </row>
        <row r="31">
          <cell r="C31" t="str">
            <v>Total Debt / LTM EBITDA</v>
          </cell>
          <cell r="E31">
            <v>1.7600845803513339</v>
          </cell>
          <cell r="M31" t="str">
            <v>Differnece</v>
          </cell>
          <cell r="P31">
            <v>0</v>
          </cell>
        </row>
        <row r="33">
          <cell r="C33" t="str">
            <v>Net Debt / LTM EBITDA</v>
          </cell>
          <cell r="E33">
            <v>1.7212101496421601</v>
          </cell>
        </row>
        <row r="35">
          <cell r="C35" t="str">
            <v>Total Debt / Capitalization</v>
          </cell>
          <cell r="E35">
            <v>0.27481206826493293</v>
          </cell>
        </row>
        <row r="37">
          <cell r="C37" t="str">
            <v>LTM EBITDA / LTM Interest Expense</v>
          </cell>
          <cell r="E37">
            <v>190.93167701863354</v>
          </cell>
        </row>
        <row r="40">
          <cell r="C40" t="str">
            <v>Rating Agencies</v>
          </cell>
          <cell r="I40" t="str">
            <v>Corporate</v>
          </cell>
        </row>
        <row r="42">
          <cell r="C42" t="str">
            <v>Standard &amp; Poor's (02/05/07)</v>
          </cell>
          <cell r="I42" t="str">
            <v>A- / Positive</v>
          </cell>
        </row>
        <row r="44">
          <cell r="C44" t="str">
            <v>Moody's (2/20/07)</v>
          </cell>
          <cell r="I44" t="str">
            <v>A3 / Stable</v>
          </cell>
        </row>
        <row r="56">
          <cell r="C56">
            <v>1250</v>
          </cell>
          <cell r="D56">
            <v>5.3999999999999999E-2</v>
          </cell>
        </row>
        <row r="57">
          <cell r="C57">
            <v>465</v>
          </cell>
          <cell r="D57">
            <v>6.5000000000000002E-2</v>
          </cell>
        </row>
      </sheetData>
      <sheetData sheetId="1"/>
      <sheetData sheetId="2" refreshError="1"/>
      <sheetData sheetId="3">
        <row r="1">
          <cell r="A1" t="str">
            <v>KFT</v>
          </cell>
          <cell r="B1">
            <v>34.43</v>
          </cell>
          <cell r="AN1" t="str">
            <v>Options / Warrants</v>
          </cell>
          <cell r="AU1">
            <v>1</v>
          </cell>
          <cell r="AV1" t="e">
            <v>#VALUE!</v>
          </cell>
          <cell r="BB1" t="str">
            <v>Basic Shares Outstanding</v>
          </cell>
        </row>
        <row r="2">
          <cell r="AP2"/>
          <cell r="AU2">
            <v>2</v>
          </cell>
          <cell r="AV2" t="e">
            <v>#VALUE!</v>
          </cell>
        </row>
        <row r="3">
          <cell r="A3" t="str">
            <v>Premium Base</v>
          </cell>
          <cell r="B3" t="e">
            <v>#VALUE!</v>
          </cell>
          <cell r="AR3" t="str">
            <v>Trading</v>
          </cell>
          <cell r="AS3" t="str">
            <v>Offer</v>
          </cell>
          <cell r="AU3">
            <v>3</v>
          </cell>
          <cell r="AV3" t="e">
            <v>#VALUE!</v>
          </cell>
          <cell r="BA3">
            <v>1643.7803690000001</v>
          </cell>
        </row>
        <row r="4">
          <cell r="A4" t="str">
            <v>Premium Step</v>
          </cell>
          <cell r="B4">
            <v>1.75</v>
          </cell>
          <cell r="AN4" t="str">
            <v>Options</v>
          </cell>
          <cell r="AP4" t="str">
            <v>Outstanding</v>
          </cell>
          <cell r="AQ4" t="str">
            <v>Strike</v>
          </cell>
          <cell r="AR4" t="str">
            <v>Shares</v>
          </cell>
          <cell r="AS4" t="str">
            <v>Shares</v>
          </cell>
          <cell r="AU4">
            <v>4</v>
          </cell>
          <cell r="AV4" t="e">
            <v>#VALUE!</v>
          </cell>
          <cell r="AY4">
            <v>1</v>
          </cell>
          <cell r="AZ4" t="e">
            <v>#VALUE!</v>
          </cell>
          <cell r="BA4" t="e">
            <v>#VALUE!</v>
          </cell>
        </row>
        <row r="5">
          <cell r="AP5">
            <v>14.458</v>
          </cell>
          <cell r="AQ5">
            <v>31</v>
          </cell>
          <cell r="AR5">
            <v>0</v>
          </cell>
          <cell r="AS5">
            <v>0</v>
          </cell>
          <cell r="AU5">
            <v>5</v>
          </cell>
          <cell r="AV5" t="e">
            <v>#VALUE!</v>
          </cell>
          <cell r="AY5">
            <v>2</v>
          </cell>
          <cell r="AZ5" t="e">
            <v>#VALUE!</v>
          </cell>
          <cell r="BA5" t="e">
            <v>#VALUE!</v>
          </cell>
        </row>
        <row r="6">
          <cell r="AP6">
            <v>0</v>
          </cell>
          <cell r="AQ6">
            <v>0</v>
          </cell>
          <cell r="AR6">
            <v>0</v>
          </cell>
          <cell r="AS6">
            <v>0</v>
          </cell>
          <cell r="AU6">
            <v>6</v>
          </cell>
          <cell r="AV6" t="e">
            <v>#VALUE!</v>
          </cell>
          <cell r="AY6">
            <v>3</v>
          </cell>
          <cell r="AZ6" t="e">
            <v>#VALUE!</v>
          </cell>
          <cell r="BA6" t="e">
            <v>#VALUE!</v>
          </cell>
        </row>
        <row r="7">
          <cell r="AP7">
            <v>0</v>
          </cell>
          <cell r="AQ7">
            <v>0</v>
          </cell>
          <cell r="AR7">
            <v>0</v>
          </cell>
          <cell r="AS7">
            <v>0</v>
          </cell>
          <cell r="AU7">
            <v>7</v>
          </cell>
          <cell r="AV7" t="e">
            <v>#VALUE!</v>
          </cell>
          <cell r="AY7">
            <v>4</v>
          </cell>
          <cell r="AZ7" t="e">
            <v>#VALUE!</v>
          </cell>
          <cell r="BA7" t="e">
            <v>#VALUE!</v>
          </cell>
        </row>
        <row r="8">
          <cell r="A8" t="str">
            <v>Net Debt</v>
          </cell>
          <cell r="B8">
            <v>9403</v>
          </cell>
          <cell r="AP8">
            <v>0</v>
          </cell>
          <cell r="AQ8">
            <v>0</v>
          </cell>
          <cell r="AR8">
            <v>0</v>
          </cell>
          <cell r="AS8">
            <v>0</v>
          </cell>
          <cell r="AU8">
            <v>8</v>
          </cell>
          <cell r="AV8" t="e">
            <v>#VALUE!</v>
          </cell>
          <cell r="AY8">
            <v>5</v>
          </cell>
          <cell r="AZ8" t="e">
            <v>#VALUE!</v>
          </cell>
          <cell r="BA8" t="e">
            <v>#VALUE!</v>
          </cell>
        </row>
        <row r="9">
          <cell r="A9" t="str">
            <v>2007E EBITDA</v>
          </cell>
          <cell r="B9">
            <v>6376.9000000000005</v>
          </cell>
          <cell r="AP9">
            <v>0</v>
          </cell>
          <cell r="AQ9">
            <v>0</v>
          </cell>
          <cell r="AR9">
            <v>0</v>
          </cell>
          <cell r="AS9">
            <v>0</v>
          </cell>
          <cell r="AU9">
            <v>9</v>
          </cell>
          <cell r="AV9" t="e">
            <v>#VALUE!</v>
          </cell>
          <cell r="AY9">
            <v>6</v>
          </cell>
          <cell r="AZ9" t="e">
            <v>#VALUE!</v>
          </cell>
          <cell r="BA9" t="e">
            <v>#VALUE!</v>
          </cell>
        </row>
        <row r="10">
          <cell r="A10" t="str">
            <v>2008E EBITDA</v>
          </cell>
          <cell r="B10">
            <v>6857.9999999999964</v>
          </cell>
          <cell r="AP10">
            <v>0</v>
          </cell>
          <cell r="AQ10">
            <v>0</v>
          </cell>
          <cell r="AR10">
            <v>0</v>
          </cell>
          <cell r="AS10">
            <v>0</v>
          </cell>
          <cell r="AY10">
            <v>7</v>
          </cell>
          <cell r="AZ10" t="e">
            <v>#VALUE!</v>
          </cell>
          <cell r="BA10" t="e">
            <v>#VALUE!</v>
          </cell>
        </row>
        <row r="11">
          <cell r="AP11">
            <v>0</v>
          </cell>
          <cell r="AQ11">
            <v>0</v>
          </cell>
          <cell r="AR11">
            <v>0</v>
          </cell>
          <cell r="AS11">
            <v>0</v>
          </cell>
          <cell r="AY11">
            <v>8</v>
          </cell>
          <cell r="AZ11" t="e">
            <v>#VALUE!</v>
          </cell>
          <cell r="BA11" t="e">
            <v>#VALUE!</v>
          </cell>
        </row>
        <row r="12">
          <cell r="AN12" t="str">
            <v>Subtotal Options</v>
          </cell>
          <cell r="AP12">
            <v>14.458</v>
          </cell>
          <cell r="AR12">
            <v>0</v>
          </cell>
          <cell r="AS12">
            <v>0</v>
          </cell>
          <cell r="AY12">
            <v>9</v>
          </cell>
          <cell r="AZ12" t="e">
            <v>#VALUE!</v>
          </cell>
          <cell r="BA12" t="e">
            <v>#VALUE!</v>
          </cell>
        </row>
        <row r="15">
          <cell r="AN15" t="str">
            <v>Warrants</v>
          </cell>
          <cell r="AP15">
            <v>0</v>
          </cell>
          <cell r="AQ15">
            <v>0</v>
          </cell>
          <cell r="AR15">
            <v>0</v>
          </cell>
          <cell r="AS15">
            <v>0</v>
          </cell>
        </row>
        <row r="16">
          <cell r="AP16">
            <v>0</v>
          </cell>
          <cell r="AQ16">
            <v>0</v>
          </cell>
          <cell r="AR16">
            <v>0</v>
          </cell>
          <cell r="AS16">
            <v>0</v>
          </cell>
        </row>
        <row r="17">
          <cell r="AP17">
            <v>0</v>
          </cell>
          <cell r="AQ17">
            <v>0</v>
          </cell>
          <cell r="AR17">
            <v>0</v>
          </cell>
          <cell r="AS17">
            <v>0</v>
          </cell>
        </row>
        <row r="18">
          <cell r="AN18" t="str">
            <v>Subtotal Warrants</v>
          </cell>
          <cell r="AR18">
            <v>0</v>
          </cell>
          <cell r="AS18">
            <v>0</v>
          </cell>
        </row>
        <row r="20">
          <cell r="AN20" t="str">
            <v>Convertible Debt</v>
          </cell>
          <cell r="AP20">
            <v>0</v>
          </cell>
          <cell r="AQ20">
            <v>0</v>
          </cell>
          <cell r="AS20">
            <v>0</v>
          </cell>
        </row>
        <row r="22">
          <cell r="AN22" t="str">
            <v>Basic Shares Outstanding</v>
          </cell>
          <cell r="AR22">
            <v>1643.7803690000001</v>
          </cell>
          <cell r="AS22">
            <v>1643.7803690000001</v>
          </cell>
        </row>
        <row r="24">
          <cell r="AN24" t="str">
            <v>Total Diluted Shares incl Options/Warrants/Converts</v>
          </cell>
          <cell r="AR24">
            <v>1643.7803690000001</v>
          </cell>
          <cell r="AS24">
            <v>1643.7803690000001</v>
          </cell>
        </row>
        <row r="39">
          <cell r="F39" t="str">
            <v>Multiple Analysis (1)</v>
          </cell>
        </row>
        <row r="40">
          <cell r="J40" t="str">
            <v>Purchase Price / Share</v>
          </cell>
          <cell r="AC40" t="str">
            <v>Stock Price</v>
          </cell>
          <cell r="AD40">
            <v>11</v>
          </cell>
        </row>
        <row r="41">
          <cell r="F41" t="str">
            <v>($ in millions, except per share amounts)</v>
          </cell>
          <cell r="J41">
            <v>26</v>
          </cell>
          <cell r="K41" t="e">
            <v>#VALUE!</v>
          </cell>
          <cell r="L41" t="e">
            <v>#VALUE!</v>
          </cell>
          <cell r="M41" t="e">
            <v>#VALUE!</v>
          </cell>
          <cell r="N41" t="e">
            <v>#VALUE!</v>
          </cell>
          <cell r="O41" t="e">
            <v>#VALUE!</v>
          </cell>
          <cell r="P41" t="e">
            <v>#VALUE!</v>
          </cell>
          <cell r="Q41" t="e">
            <v>#VALUE!</v>
          </cell>
          <cell r="R41" t="e">
            <v>#VALUE!</v>
          </cell>
          <cell r="S41" t="e">
            <v>#VALUE!</v>
          </cell>
          <cell r="T41" t="e">
            <v>#VALUE!</v>
          </cell>
        </row>
        <row r="42">
          <cell r="G42" t="str">
            <v>Previous Company Estimates</v>
          </cell>
          <cell r="AF42">
            <v>0</v>
          </cell>
          <cell r="AH42">
            <v>0</v>
          </cell>
          <cell r="AJ42">
            <v>0</v>
          </cell>
          <cell r="AN42" t="str">
            <v>Convertible Debt</v>
          </cell>
          <cell r="AP42">
            <v>0</v>
          </cell>
          <cell r="AQ42">
            <v>0</v>
          </cell>
          <cell r="AS42">
            <v>0</v>
          </cell>
        </row>
        <row r="43">
          <cell r="G43" t="str">
            <v>Implied EV/EBITDA:</v>
          </cell>
          <cell r="AH43" t="str">
            <v>Total</v>
          </cell>
          <cell r="AJ43">
            <v>0</v>
          </cell>
        </row>
        <row r="44">
          <cell r="G44" t="str">
            <v>2004(A) ($58.2mm)</v>
          </cell>
          <cell r="J44" t="e">
            <v>#DIV/0!</v>
          </cell>
          <cell r="K44" t="e">
            <v>#VALUE!</v>
          </cell>
          <cell r="L44" t="e">
            <v>#VALUE!</v>
          </cell>
          <cell r="M44" t="e">
            <v>#VALUE!</v>
          </cell>
          <cell r="N44" t="e">
            <v>#VALUE!</v>
          </cell>
          <cell r="O44" t="e">
            <v>#VALUE!</v>
          </cell>
          <cell r="P44" t="e">
            <v>#VALUE!</v>
          </cell>
          <cell r="Q44" t="e">
            <v>#VALUE!</v>
          </cell>
          <cell r="R44" t="e">
            <v>#VALUE!</v>
          </cell>
          <cell r="S44" t="e">
            <v>#VALUE!</v>
          </cell>
          <cell r="T44" t="e">
            <v>#VALUE!</v>
          </cell>
          <cell r="AH44" t="str">
            <v>Current Shares Outstanding</v>
          </cell>
          <cell r="AJ44" t="e">
            <v>#VALUE!</v>
          </cell>
          <cell r="AN44" t="str">
            <v>Basic Shares Outstanding</v>
          </cell>
          <cell r="AR44">
            <v>1643.7803690000001</v>
          </cell>
          <cell r="AS44">
            <v>1643.7803690000001</v>
          </cell>
        </row>
        <row r="45">
          <cell r="G45" t="str">
            <v>2005 ($69.1mm)</v>
          </cell>
          <cell r="J45" t="e">
            <v>#DIV/0!</v>
          </cell>
          <cell r="K45" t="e">
            <v>#VALUE!</v>
          </cell>
          <cell r="L45" t="e">
            <v>#VALUE!</v>
          </cell>
          <cell r="M45" t="e">
            <v>#VALUE!</v>
          </cell>
          <cell r="N45" t="e">
            <v>#VALUE!</v>
          </cell>
          <cell r="O45" t="e">
            <v>#VALUE!</v>
          </cell>
          <cell r="P45" t="e">
            <v>#VALUE!</v>
          </cell>
          <cell r="Q45" t="e">
            <v>#VALUE!</v>
          </cell>
          <cell r="R45" t="e">
            <v>#VALUE!</v>
          </cell>
          <cell r="S45" t="e">
            <v>#VALUE!</v>
          </cell>
          <cell r="T45" t="e">
            <v>#VALUE!</v>
          </cell>
        </row>
        <row r="46">
          <cell r="G46" t="str">
            <v>2006 ($85.7mm)</v>
          </cell>
          <cell r="J46" t="e">
            <v>#DIV/0!</v>
          </cell>
          <cell r="K46" t="e">
            <v>#VALUE!</v>
          </cell>
          <cell r="L46" t="e">
            <v>#VALUE!</v>
          </cell>
          <cell r="M46" t="e">
            <v>#VALUE!</v>
          </cell>
          <cell r="N46" t="e">
            <v>#VALUE!</v>
          </cell>
          <cell r="O46" t="e">
            <v>#VALUE!</v>
          </cell>
          <cell r="P46" t="e">
            <v>#VALUE!</v>
          </cell>
          <cell r="Q46" t="e">
            <v>#VALUE!</v>
          </cell>
          <cell r="R46" t="e">
            <v>#VALUE!</v>
          </cell>
          <cell r="S46" t="e">
            <v>#VALUE!</v>
          </cell>
          <cell r="T46" t="e">
            <v>#VALUE!</v>
          </cell>
          <cell r="AH46" t="str">
            <v>Fully-Diluted Shares</v>
          </cell>
          <cell r="AJ46" t="e">
            <v>#VALUE!</v>
          </cell>
          <cell r="AN46" t="str">
            <v>Total Diluted Shares incl Options/Warrants/Converts</v>
          </cell>
          <cell r="AR46">
            <v>1643.7803690000001</v>
          </cell>
          <cell r="AS46">
            <v>1643.7803690000001</v>
          </cell>
        </row>
        <row r="47">
          <cell r="G47" t="str">
            <v>2007 ($102.9mm)</v>
          </cell>
          <cell r="J47" t="e">
            <v>#DIV/0!</v>
          </cell>
          <cell r="K47" t="e">
            <v>#VALUE!</v>
          </cell>
          <cell r="L47" t="e">
            <v>#VALUE!</v>
          </cell>
          <cell r="M47" t="e">
            <v>#VALUE!</v>
          </cell>
          <cell r="N47" t="e">
            <v>#VALUE!</v>
          </cell>
          <cell r="O47" t="e">
            <v>#VALUE!</v>
          </cell>
          <cell r="P47" t="e">
            <v>#VALUE!</v>
          </cell>
          <cell r="Q47" t="e">
            <v>#VALUE!</v>
          </cell>
          <cell r="R47" t="e">
            <v>#VALUE!</v>
          </cell>
          <cell r="S47" t="e">
            <v>#VALUE!</v>
          </cell>
          <cell r="T47" t="e">
            <v>#VALUE!</v>
          </cell>
        </row>
        <row r="49">
          <cell r="G49" t="str">
            <v>Implied P/E:</v>
          </cell>
        </row>
        <row r="50">
          <cell r="D50">
            <v>0.54</v>
          </cell>
          <cell r="G50" t="str">
            <v>2004(A) ($0.54)</v>
          </cell>
          <cell r="J50">
            <v>48.148148148148145</v>
          </cell>
          <cell r="K50" t="e">
            <v>#VALUE!</v>
          </cell>
          <cell r="L50" t="e">
            <v>#VALUE!</v>
          </cell>
          <cell r="M50" t="e">
            <v>#VALUE!</v>
          </cell>
          <cell r="N50" t="e">
            <v>#VALUE!</v>
          </cell>
          <cell r="O50" t="e">
            <v>#VALUE!</v>
          </cell>
          <cell r="P50" t="e">
            <v>#VALUE!</v>
          </cell>
          <cell r="Q50" t="e">
            <v>#VALUE!</v>
          </cell>
          <cell r="R50" t="e">
            <v>#VALUE!</v>
          </cell>
          <cell r="S50" t="e">
            <v>#VALUE!</v>
          </cell>
          <cell r="T50" t="e">
            <v>#VALUE!</v>
          </cell>
        </row>
        <row r="51">
          <cell r="D51">
            <v>0.62988554793494267</v>
          </cell>
          <cell r="G51" t="str">
            <v>2005 ($0.63)</v>
          </cell>
          <cell r="J51">
            <v>41.277340121931793</v>
          </cell>
          <cell r="K51" t="e">
            <v>#VALUE!</v>
          </cell>
          <cell r="L51" t="e">
            <v>#VALUE!</v>
          </cell>
          <cell r="M51" t="e">
            <v>#VALUE!</v>
          </cell>
          <cell r="N51" t="e">
            <v>#VALUE!</v>
          </cell>
          <cell r="O51" t="e">
            <v>#VALUE!</v>
          </cell>
          <cell r="P51" t="e">
            <v>#VALUE!</v>
          </cell>
          <cell r="Q51" t="e">
            <v>#VALUE!</v>
          </cell>
          <cell r="R51" t="e">
            <v>#VALUE!</v>
          </cell>
          <cell r="S51" t="e">
            <v>#VALUE!</v>
          </cell>
          <cell r="T51" t="e">
            <v>#VALUE!</v>
          </cell>
        </row>
        <row r="52">
          <cell r="D52">
            <v>0.78326659293020873</v>
          </cell>
          <cell r="G52" t="str">
            <v>2006 ($0.78)</v>
          </cell>
          <cell r="J52">
            <v>33.194317534638778</v>
          </cell>
          <cell r="K52" t="e">
            <v>#VALUE!</v>
          </cell>
          <cell r="L52" t="e">
            <v>#VALUE!</v>
          </cell>
          <cell r="M52" t="e">
            <v>#VALUE!</v>
          </cell>
          <cell r="N52" t="e">
            <v>#VALUE!</v>
          </cell>
          <cell r="O52" t="e">
            <v>#VALUE!</v>
          </cell>
          <cell r="P52" t="e">
            <v>#VALUE!</v>
          </cell>
          <cell r="Q52" t="e">
            <v>#VALUE!</v>
          </cell>
          <cell r="R52" t="e">
            <v>#VALUE!</v>
          </cell>
          <cell r="S52" t="e">
            <v>#VALUE!</v>
          </cell>
          <cell r="T52" t="e">
            <v>#VALUE!</v>
          </cell>
        </row>
        <row r="53">
          <cell r="D53">
            <v>0.90871218404444187</v>
          </cell>
          <cell r="G53" t="str">
            <v>2007 ($0.91)</v>
          </cell>
          <cell r="J53">
            <v>28.611919655661218</v>
          </cell>
          <cell r="K53" t="e">
            <v>#VALUE!</v>
          </cell>
          <cell r="L53" t="e">
            <v>#VALUE!</v>
          </cell>
          <cell r="M53" t="e">
            <v>#VALUE!</v>
          </cell>
          <cell r="N53" t="e">
            <v>#VALUE!</v>
          </cell>
          <cell r="O53" t="e">
            <v>#VALUE!</v>
          </cell>
          <cell r="P53" t="e">
            <v>#VALUE!</v>
          </cell>
          <cell r="Q53" t="e">
            <v>#VALUE!</v>
          </cell>
          <cell r="R53" t="e">
            <v>#VALUE!</v>
          </cell>
          <cell r="S53" t="e">
            <v>#VALUE!</v>
          </cell>
          <cell r="T53" t="e">
            <v>#VALUE!</v>
          </cell>
        </row>
        <row r="54">
          <cell r="K54">
            <v>1</v>
          </cell>
          <cell r="L54">
            <v>2</v>
          </cell>
          <cell r="M54">
            <v>3</v>
          </cell>
          <cell r="N54">
            <v>4</v>
          </cell>
          <cell r="O54">
            <v>5</v>
          </cell>
          <cell r="P54">
            <v>6</v>
          </cell>
          <cell r="Q54">
            <v>7</v>
          </cell>
          <cell r="R54">
            <v>8</v>
          </cell>
          <cell r="S54">
            <v>9</v>
          </cell>
        </row>
        <row r="56">
          <cell r="F56" t="str">
            <v>Fully Diluted Shares Outstanding</v>
          </cell>
          <cell r="J56">
            <v>53.628099149999997</v>
          </cell>
          <cell r="K56" t="e">
            <v>#VALUE!</v>
          </cell>
          <cell r="L56" t="e">
            <v>#VALUE!</v>
          </cell>
          <cell r="M56" t="e">
            <v>#VALUE!</v>
          </cell>
          <cell r="N56" t="e">
            <v>#VALUE!</v>
          </cell>
          <cell r="O56" t="e">
            <v>#VALUE!</v>
          </cell>
          <cell r="P56" t="e">
            <v>#VALUE!</v>
          </cell>
          <cell r="Q56" t="e">
            <v>#VALUE!</v>
          </cell>
          <cell r="R56" t="e">
            <v>#VALUE!</v>
          </cell>
          <cell r="S56" t="e">
            <v>#VALUE!</v>
          </cell>
          <cell r="AJ56" t="str">
            <v>O/S</v>
          </cell>
          <cell r="AK56">
            <v>200.942476</v>
          </cell>
        </row>
        <row r="57">
          <cell r="F57" t="str">
            <v>Market Capitalization</v>
          </cell>
          <cell r="J57">
            <v>1394.3305779</v>
          </cell>
          <cell r="K57" t="e">
            <v>#VALUE!</v>
          </cell>
          <cell r="L57" t="e">
            <v>#VALUE!</v>
          </cell>
          <cell r="M57" t="e">
            <v>#VALUE!</v>
          </cell>
          <cell r="N57" t="e">
            <v>#VALUE!</v>
          </cell>
          <cell r="O57" t="e">
            <v>#VALUE!</v>
          </cell>
          <cell r="P57" t="e">
            <v>#VALUE!</v>
          </cell>
          <cell r="Q57" t="e">
            <v>#VALUE!</v>
          </cell>
          <cell r="R57" t="e">
            <v>#VALUE!</v>
          </cell>
          <cell r="S57" t="e">
            <v>#VALUE!</v>
          </cell>
          <cell r="T57" t="e">
            <v>#VALUE!</v>
          </cell>
          <cell r="Z57">
            <v>11</v>
          </cell>
          <cell r="AA57">
            <v>11.5</v>
          </cell>
          <cell r="AB57">
            <v>12</v>
          </cell>
          <cell r="AC57">
            <v>12.5</v>
          </cell>
          <cell r="AD57">
            <v>13</v>
          </cell>
          <cell r="AE57">
            <v>13.5</v>
          </cell>
          <cell r="AF57">
            <v>14</v>
          </cell>
          <cell r="AG57">
            <v>14.5</v>
          </cell>
          <cell r="AH57">
            <v>15</v>
          </cell>
          <cell r="AJ57" t="str">
            <v>F/D</v>
          </cell>
          <cell r="AK57" t="e">
            <v>#REF!</v>
          </cell>
        </row>
        <row r="58">
          <cell r="F58" t="str">
            <v>Enterprise Value (1)</v>
          </cell>
          <cell r="J58">
            <v>1394.3305779</v>
          </cell>
          <cell r="K58" t="e">
            <v>#VALUE!</v>
          </cell>
          <cell r="L58" t="e">
            <v>#VALUE!</v>
          </cell>
          <cell r="M58" t="e">
            <v>#VALUE!</v>
          </cell>
          <cell r="N58" t="e">
            <v>#VALUE!</v>
          </cell>
          <cell r="O58" t="e">
            <v>#VALUE!</v>
          </cell>
          <cell r="P58" t="e">
            <v>#VALUE!</v>
          </cell>
          <cell r="Q58" t="e">
            <v>#VALUE!</v>
          </cell>
          <cell r="R58" t="e">
            <v>#VALUE!</v>
          </cell>
          <cell r="S58" t="e">
            <v>#VALUE!</v>
          </cell>
          <cell r="T58" t="e">
            <v>#VALUE!</v>
          </cell>
        </row>
        <row r="59">
          <cell r="F59" t="str">
            <v>Premium to Current Price ($#REFRESH)</v>
          </cell>
          <cell r="K59" t="e">
            <v>#VALUE!</v>
          </cell>
          <cell r="L59" t="e">
            <v>#VALUE!</v>
          </cell>
          <cell r="M59" t="e">
            <v>#VALUE!</v>
          </cell>
          <cell r="N59" t="e">
            <v>#VALUE!</v>
          </cell>
          <cell r="O59" t="e">
            <v>#VALUE!</v>
          </cell>
          <cell r="P59" t="e">
            <v>#VALUE!</v>
          </cell>
          <cell r="Q59" t="e">
            <v>#VALUE!</v>
          </cell>
          <cell r="R59" t="e">
            <v>#VALUE!</v>
          </cell>
          <cell r="S59" t="e">
            <v>#VALUE!</v>
          </cell>
        </row>
        <row r="61">
          <cell r="G61" t="str">
            <v>Wall Street Estimates</v>
          </cell>
          <cell r="Z61" t="e">
            <v>#DIV/0!</v>
          </cell>
          <cell r="AA61" t="e">
            <v>#DIV/0!</v>
          </cell>
          <cell r="AB61" t="e">
            <v>#DIV/0!</v>
          </cell>
          <cell r="AC61" t="e">
            <v>#DIV/0!</v>
          </cell>
          <cell r="AD61" t="e">
            <v>#DIV/0!</v>
          </cell>
          <cell r="AE61" t="e">
            <v>#DIV/0!</v>
          </cell>
          <cell r="AF61" t="e">
            <v>#DIV/0!</v>
          </cell>
          <cell r="AG61" t="e">
            <v>#DIV/0!</v>
          </cell>
          <cell r="AH61" t="e">
            <v>#DIV/0!</v>
          </cell>
        </row>
        <row r="62">
          <cell r="G62" t="str">
            <v>Implied EV/EBITDA:</v>
          </cell>
          <cell r="Z62" t="e">
            <v>#DIV/0!</v>
          </cell>
          <cell r="AA62" t="e">
            <v>#DIV/0!</v>
          </cell>
          <cell r="AB62" t="e">
            <v>#DIV/0!</v>
          </cell>
          <cell r="AC62" t="e">
            <v>#DIV/0!</v>
          </cell>
          <cell r="AD62" t="e">
            <v>#DIV/0!</v>
          </cell>
          <cell r="AE62" t="e">
            <v>#DIV/0!</v>
          </cell>
          <cell r="AF62" t="e">
            <v>#DIV/0!</v>
          </cell>
          <cell r="AG62" t="e">
            <v>#DIV/0!</v>
          </cell>
          <cell r="AH62" t="e">
            <v>#DIV/0!</v>
          </cell>
        </row>
        <row r="63">
          <cell r="G63" t="str">
            <v>2004(A) ($58.2mm)</v>
          </cell>
          <cell r="J63" t="e">
            <v>#DIV/0!</v>
          </cell>
          <cell r="K63" t="e">
            <v>#VALUE!</v>
          </cell>
          <cell r="L63" t="e">
            <v>#VALUE!</v>
          </cell>
          <cell r="M63" t="e">
            <v>#VALUE!</v>
          </cell>
          <cell r="N63" t="e">
            <v>#VALUE!</v>
          </cell>
          <cell r="O63" t="e">
            <v>#VALUE!</v>
          </cell>
          <cell r="P63" t="e">
            <v>#VALUE!</v>
          </cell>
          <cell r="Q63" t="e">
            <v>#VALUE!</v>
          </cell>
          <cell r="R63" t="e">
            <v>#VALUE!</v>
          </cell>
          <cell r="S63" t="e">
            <v>#VALUE!</v>
          </cell>
          <cell r="T63" t="e">
            <v>#VALUE!</v>
          </cell>
        </row>
        <row r="64">
          <cell r="G64" t="str">
            <v>LTM ($53.7mm)</v>
          </cell>
          <cell r="J64" t="e">
            <v>#REF!</v>
          </cell>
          <cell r="K64" t="e">
            <v>#VALUE!</v>
          </cell>
          <cell r="L64" t="e">
            <v>#VALUE!</v>
          </cell>
          <cell r="M64" t="e">
            <v>#VALUE!</v>
          </cell>
          <cell r="N64" t="e">
            <v>#VALUE!</v>
          </cell>
          <cell r="O64" t="e">
            <v>#VALUE!</v>
          </cell>
          <cell r="P64" t="e">
            <v>#VALUE!</v>
          </cell>
          <cell r="Q64" t="e">
            <v>#VALUE!</v>
          </cell>
          <cell r="R64" t="e">
            <v>#VALUE!</v>
          </cell>
          <cell r="S64" t="e">
            <v>#VALUE!</v>
          </cell>
          <cell r="T64" t="e">
            <v>#VALUE!</v>
          </cell>
        </row>
        <row r="65">
          <cell r="G65" t="str">
            <v>2005 ($40.6mm)</v>
          </cell>
          <cell r="J65" t="e">
            <v>#DIV/0!</v>
          </cell>
          <cell r="K65" t="e">
            <v>#VALUE!</v>
          </cell>
          <cell r="L65" t="e">
            <v>#VALUE!</v>
          </cell>
          <cell r="M65" t="e">
            <v>#VALUE!</v>
          </cell>
          <cell r="N65" t="e">
            <v>#VALUE!</v>
          </cell>
          <cell r="O65" t="e">
            <v>#VALUE!</v>
          </cell>
          <cell r="P65" t="e">
            <v>#VALUE!</v>
          </cell>
          <cell r="Q65" t="e">
            <v>#VALUE!</v>
          </cell>
          <cell r="R65" t="e">
            <v>#VALUE!</v>
          </cell>
          <cell r="S65" t="e">
            <v>#VALUE!</v>
          </cell>
          <cell r="T65" t="e">
            <v>#VALUE!</v>
          </cell>
          <cell r="Z65" t="e">
            <v>#DIV/0!</v>
          </cell>
          <cell r="AA65" t="e">
            <v>#DIV/0!</v>
          </cell>
          <cell r="AB65" t="e">
            <v>#DIV/0!</v>
          </cell>
          <cell r="AC65" t="e">
            <v>#DIV/0!</v>
          </cell>
          <cell r="AD65" t="e">
            <v>#DIV/0!</v>
          </cell>
          <cell r="AE65" t="e">
            <v>#DIV/0!</v>
          </cell>
          <cell r="AF65" t="e">
            <v>#DIV/0!</v>
          </cell>
          <cell r="AG65" t="e">
            <v>#DIV/0!</v>
          </cell>
          <cell r="AH65" t="e">
            <v>#DIV/0!</v>
          </cell>
        </row>
        <row r="66">
          <cell r="G66" t="str">
            <v>2006 ($54.9mm)</v>
          </cell>
          <cell r="J66" t="e">
            <v>#DIV/0!</v>
          </cell>
          <cell r="K66" t="e">
            <v>#VALUE!</v>
          </cell>
          <cell r="L66" t="e">
            <v>#VALUE!</v>
          </cell>
          <cell r="M66" t="e">
            <v>#VALUE!</v>
          </cell>
          <cell r="N66" t="e">
            <v>#VALUE!</v>
          </cell>
          <cell r="O66" t="e">
            <v>#VALUE!</v>
          </cell>
          <cell r="P66" t="e">
            <v>#VALUE!</v>
          </cell>
          <cell r="Q66" t="e">
            <v>#VALUE!</v>
          </cell>
          <cell r="R66" t="e">
            <v>#VALUE!</v>
          </cell>
          <cell r="S66" t="e">
            <v>#VALUE!</v>
          </cell>
          <cell r="T66" t="e">
            <v>#VALUE!</v>
          </cell>
          <cell r="Z66" t="e">
            <v>#DIV/0!</v>
          </cell>
          <cell r="AA66" t="e">
            <v>#DIV/0!</v>
          </cell>
          <cell r="AB66" t="e">
            <v>#DIV/0!</v>
          </cell>
          <cell r="AC66" t="e">
            <v>#DIV/0!</v>
          </cell>
          <cell r="AD66" t="e">
            <v>#DIV/0!</v>
          </cell>
          <cell r="AE66" t="e">
            <v>#DIV/0!</v>
          </cell>
          <cell r="AF66" t="e">
            <v>#DIV/0!</v>
          </cell>
          <cell r="AG66" t="e">
            <v>#DIV/0!</v>
          </cell>
          <cell r="AH66" t="e">
            <v>#DIV/0!</v>
          </cell>
        </row>
        <row r="67">
          <cell r="G67" t="str">
            <v>2007 ($85.7mm)</v>
          </cell>
          <cell r="J67" t="e">
            <v>#DIV/0!</v>
          </cell>
          <cell r="K67" t="e">
            <v>#VALUE!</v>
          </cell>
          <cell r="L67" t="e">
            <v>#VALUE!</v>
          </cell>
          <cell r="M67" t="e">
            <v>#VALUE!</v>
          </cell>
          <cell r="N67" t="e">
            <v>#VALUE!</v>
          </cell>
          <cell r="O67" t="e">
            <v>#VALUE!</v>
          </cell>
          <cell r="P67" t="e">
            <v>#VALUE!</v>
          </cell>
          <cell r="Q67" t="e">
            <v>#VALUE!</v>
          </cell>
          <cell r="R67" t="e">
            <v>#VALUE!</v>
          </cell>
          <cell r="S67" t="e">
            <v>#VALUE!</v>
          </cell>
          <cell r="T67" t="e">
            <v>#VALUE!</v>
          </cell>
          <cell r="Z67" t="e">
            <v>#DIV/0!</v>
          </cell>
          <cell r="AA67" t="e">
            <v>#DIV/0!</v>
          </cell>
          <cell r="AB67" t="e">
            <v>#DIV/0!</v>
          </cell>
          <cell r="AC67" t="e">
            <v>#DIV/0!</v>
          </cell>
          <cell r="AD67" t="e">
            <v>#DIV/0!</v>
          </cell>
          <cell r="AE67" t="e">
            <v>#DIV/0!</v>
          </cell>
          <cell r="AF67" t="e">
            <v>#DIV/0!</v>
          </cell>
          <cell r="AG67" t="e">
            <v>#DIV/0!</v>
          </cell>
          <cell r="AH67" t="e">
            <v>#DIV/0!</v>
          </cell>
        </row>
        <row r="68">
          <cell r="Z68" t="e">
            <v>#DIV/0!</v>
          </cell>
          <cell r="AA68" t="e">
            <v>#DIV/0!</v>
          </cell>
          <cell r="AB68" t="e">
            <v>#DIV/0!</v>
          </cell>
          <cell r="AC68" t="e">
            <v>#DIV/0!</v>
          </cell>
          <cell r="AD68" t="e">
            <v>#DIV/0!</v>
          </cell>
          <cell r="AE68" t="e">
            <v>#DIV/0!</v>
          </cell>
          <cell r="AF68" t="e">
            <v>#DIV/0!</v>
          </cell>
          <cell r="AG68" t="e">
            <v>#DIV/0!</v>
          </cell>
          <cell r="AH68" t="e">
            <v>#DIV/0!</v>
          </cell>
        </row>
        <row r="69">
          <cell r="G69" t="str">
            <v>Implied P/E:</v>
          </cell>
        </row>
        <row r="70">
          <cell r="D70">
            <v>0.54</v>
          </cell>
          <cell r="G70" t="str">
            <v>2004(A) ($0.54)</v>
          </cell>
          <cell r="J70">
            <v>48.148148148148145</v>
          </cell>
          <cell r="K70" t="e">
            <v>#VALUE!</v>
          </cell>
          <cell r="L70" t="e">
            <v>#VALUE!</v>
          </cell>
          <cell r="M70" t="e">
            <v>#VALUE!</v>
          </cell>
          <cell r="N70" t="e">
            <v>#VALUE!</v>
          </cell>
          <cell r="O70" t="e">
            <v>#VALUE!</v>
          </cell>
          <cell r="P70" t="e">
            <v>#VALUE!</v>
          </cell>
          <cell r="Q70" t="e">
            <v>#VALUE!</v>
          </cell>
          <cell r="R70" t="e">
            <v>#VALUE!</v>
          </cell>
          <cell r="S70" t="e">
            <v>#VALUE!</v>
          </cell>
          <cell r="T70" t="e">
            <v>#VALUE!</v>
          </cell>
        </row>
        <row r="71">
          <cell r="G71" t="str">
            <v>LTM ($0.49)</v>
          </cell>
          <cell r="J71" t="e">
            <v>#REF!</v>
          </cell>
          <cell r="K71" t="e">
            <v>#VALUE!</v>
          </cell>
          <cell r="L71" t="e">
            <v>#VALUE!</v>
          </cell>
          <cell r="M71" t="e">
            <v>#VALUE!</v>
          </cell>
          <cell r="N71" t="e">
            <v>#VALUE!</v>
          </cell>
          <cell r="O71" t="e">
            <v>#VALUE!</v>
          </cell>
          <cell r="P71" t="e">
            <v>#VALUE!</v>
          </cell>
          <cell r="Q71" t="e">
            <v>#VALUE!</v>
          </cell>
          <cell r="R71" t="e">
            <v>#VALUE!</v>
          </cell>
          <cell r="S71" t="e">
            <v>#VALUE!</v>
          </cell>
          <cell r="T71" t="e">
            <v>#VALUE!</v>
          </cell>
          <cell r="Z71">
            <v>203.44499999999999</v>
          </cell>
          <cell r="AA71">
            <v>203.911</v>
          </cell>
          <cell r="AB71">
            <v>204.32900000000001</v>
          </cell>
          <cell r="AC71">
            <v>204.71899999999999</v>
          </cell>
          <cell r="AD71">
            <v>205.13200000000001</v>
          </cell>
          <cell r="AE71">
            <v>205.51499999999999</v>
          </cell>
          <cell r="AF71">
            <v>205.87100000000001</v>
          </cell>
          <cell r="AG71">
            <v>206.202</v>
          </cell>
          <cell r="AH71">
            <v>206.511</v>
          </cell>
        </row>
        <row r="72">
          <cell r="D72">
            <v>0.33</v>
          </cell>
          <cell r="G72" t="str">
            <v>2005 ($0.33)</v>
          </cell>
          <cell r="J72">
            <v>78.787878787878782</v>
          </cell>
          <cell r="K72" t="e">
            <v>#VALUE!</v>
          </cell>
          <cell r="L72" t="e">
            <v>#VALUE!</v>
          </cell>
          <cell r="M72" t="e">
            <v>#VALUE!</v>
          </cell>
          <cell r="N72" t="e">
            <v>#VALUE!</v>
          </cell>
          <cell r="O72" t="e">
            <v>#VALUE!</v>
          </cell>
          <cell r="P72" t="e">
            <v>#VALUE!</v>
          </cell>
          <cell r="Q72" t="e">
            <v>#VALUE!</v>
          </cell>
          <cell r="R72" t="e">
            <v>#VALUE!</v>
          </cell>
          <cell r="S72" t="e">
            <v>#VALUE!</v>
          </cell>
          <cell r="T72" t="e">
            <v>#VALUE!</v>
          </cell>
        </row>
        <row r="73">
          <cell r="D73">
            <v>0.46</v>
          </cell>
          <cell r="G73" t="str">
            <v>2006 ($0.46)</v>
          </cell>
          <cell r="J73">
            <v>56.521739130434781</v>
          </cell>
          <cell r="K73" t="e">
            <v>#VALUE!</v>
          </cell>
          <cell r="L73" t="e">
            <v>#VALUE!</v>
          </cell>
          <cell r="M73" t="e">
            <v>#VALUE!</v>
          </cell>
          <cell r="N73" t="e">
            <v>#VALUE!</v>
          </cell>
          <cell r="O73" t="e">
            <v>#VALUE!</v>
          </cell>
          <cell r="P73" t="e">
            <v>#VALUE!</v>
          </cell>
          <cell r="Q73" t="e">
            <v>#VALUE!</v>
          </cell>
          <cell r="R73" t="e">
            <v>#VALUE!</v>
          </cell>
          <cell r="S73" t="e">
            <v>#VALUE!</v>
          </cell>
          <cell r="T73" t="e">
            <v>#VALUE!</v>
          </cell>
        </row>
        <row r="75">
          <cell r="F75" t="str">
            <v>Implied EV/EBITDA:</v>
          </cell>
        </row>
        <row r="76">
          <cell r="G76" t="str">
            <v>2004(A) ($58.2mm)</v>
          </cell>
          <cell r="J76" t="e">
            <v>#DIV/0!</v>
          </cell>
          <cell r="K76" t="e">
            <v>#VALUE!</v>
          </cell>
          <cell r="L76" t="e">
            <v>#VALUE!</v>
          </cell>
          <cell r="M76" t="e">
            <v>#VALUE!</v>
          </cell>
          <cell r="N76" t="e">
            <v>#VALUE!</v>
          </cell>
          <cell r="O76" t="e">
            <v>#VALUE!</v>
          </cell>
          <cell r="P76" t="e">
            <v>#VALUE!</v>
          </cell>
          <cell r="Q76" t="e">
            <v>#VALUE!</v>
          </cell>
          <cell r="R76" t="e">
            <v>#VALUE!</v>
          </cell>
          <cell r="S76" t="e">
            <v>#VALUE!</v>
          </cell>
          <cell r="T76" t="e">
            <v>#VALUE!</v>
          </cell>
          <cell r="W76">
            <v>1</v>
          </cell>
        </row>
        <row r="77">
          <cell r="G77" t="str">
            <v>FYE 12/31/05 ($502mm)</v>
          </cell>
          <cell r="J77" t="e">
            <v>#DIV/0!</v>
          </cell>
          <cell r="K77" t="e">
            <v>#VALUE!</v>
          </cell>
          <cell r="L77" t="e">
            <v>#VALUE!</v>
          </cell>
          <cell r="M77" t="e">
            <v>#VALUE!</v>
          </cell>
          <cell r="N77" t="e">
            <v>#VALUE!</v>
          </cell>
          <cell r="O77" t="e">
            <v>#VALUE!</v>
          </cell>
          <cell r="P77" t="e">
            <v>#VALUE!</v>
          </cell>
          <cell r="Q77" t="e">
            <v>#VALUE!</v>
          </cell>
          <cell r="R77" t="e">
            <v>#VALUE!</v>
          </cell>
          <cell r="S77" t="e">
            <v>#VALUE!</v>
          </cell>
          <cell r="T77" t="e">
            <v>#VALUE!</v>
          </cell>
          <cell r="V77">
            <v>0</v>
          </cell>
        </row>
        <row r="78">
          <cell r="G78" t="str">
            <v>Pro Forma 2007E EBITDA ($6,376.9)</v>
          </cell>
          <cell r="J78" t="e">
            <v>#DIV/0!</v>
          </cell>
          <cell r="K78" t="e">
            <v>#VALUE!</v>
          </cell>
          <cell r="L78" t="e">
            <v>#VALUE!</v>
          </cell>
          <cell r="M78" t="e">
            <v>#VALUE!</v>
          </cell>
          <cell r="N78" t="e">
            <v>#VALUE!</v>
          </cell>
          <cell r="O78" t="e">
            <v>#VALUE!</v>
          </cell>
          <cell r="P78" t="e">
            <v>#VALUE!</v>
          </cell>
          <cell r="Q78" t="e">
            <v>#VALUE!</v>
          </cell>
          <cell r="R78" t="e">
            <v>#VALUE!</v>
          </cell>
          <cell r="S78" t="e">
            <v>#VALUE!</v>
          </cell>
          <cell r="T78" t="e">
            <v>#VALUE!</v>
          </cell>
        </row>
        <row r="79">
          <cell r="G79" t="str">
            <v>6/30/06(E) ($179.5mm)</v>
          </cell>
          <cell r="K79" t="e">
            <v>#VALUE!</v>
          </cell>
          <cell r="L79" t="e">
            <v>#VALUE!</v>
          </cell>
          <cell r="M79" t="e">
            <v>#VALUE!</v>
          </cell>
          <cell r="N79" t="e">
            <v>#VALUE!</v>
          </cell>
          <cell r="O79" t="e">
            <v>#VALUE!</v>
          </cell>
          <cell r="P79" t="e">
            <v>#VALUE!</v>
          </cell>
          <cell r="Q79" t="e">
            <v>#VALUE!</v>
          </cell>
          <cell r="R79" t="e">
            <v>#VALUE!</v>
          </cell>
          <cell r="S79" t="e">
            <v>#VALUE!</v>
          </cell>
        </row>
        <row r="80">
          <cell r="G80" t="str">
            <v>Pro Forma 2008E EBITDA ($6,858.0)</v>
          </cell>
          <cell r="J80" t="e">
            <v>#DIV/0!</v>
          </cell>
          <cell r="K80" t="e">
            <v>#VALUE!</v>
          </cell>
          <cell r="L80" t="e">
            <v>#VALUE!</v>
          </cell>
          <cell r="M80" t="e">
            <v>#VALUE!</v>
          </cell>
          <cell r="N80" t="e">
            <v>#VALUE!</v>
          </cell>
          <cell r="O80" t="e">
            <v>#VALUE!</v>
          </cell>
          <cell r="P80" t="e">
            <v>#VALUE!</v>
          </cell>
          <cell r="Q80" t="e">
            <v>#VALUE!</v>
          </cell>
          <cell r="R80" t="e">
            <v>#VALUE!</v>
          </cell>
          <cell r="S80" t="e">
            <v>#VALUE!</v>
          </cell>
          <cell r="T80" t="e">
            <v>#VALUE!</v>
          </cell>
        </row>
        <row r="82">
          <cell r="F82" t="str">
            <v>Implied P/E:</v>
          </cell>
        </row>
        <row r="83">
          <cell r="D83">
            <v>0.67</v>
          </cell>
          <cell r="G83" t="str">
            <v>FYE 12/31/05 ($0.67)</v>
          </cell>
          <cell r="J83">
            <v>38.805970149253731</v>
          </cell>
          <cell r="K83" t="e">
            <v>#VALUE!</v>
          </cell>
          <cell r="L83" t="e">
            <v>#VALUE!</v>
          </cell>
          <cell r="M83" t="e">
            <v>#VALUE!</v>
          </cell>
          <cell r="N83" t="e">
            <v>#VALUE!</v>
          </cell>
          <cell r="O83" t="e">
            <v>#VALUE!</v>
          </cell>
          <cell r="P83" t="e">
            <v>#VALUE!</v>
          </cell>
          <cell r="Q83" t="e">
            <v>#VALUE!</v>
          </cell>
          <cell r="R83" t="e">
            <v>#VALUE!</v>
          </cell>
          <cell r="S83" t="e">
            <v>#VALUE!</v>
          </cell>
          <cell r="T83" t="e">
            <v>#VALUE!</v>
          </cell>
        </row>
        <row r="84">
          <cell r="D84">
            <v>0.43</v>
          </cell>
          <cell r="G84" t="str">
            <v>2006(E) ($0.43)</v>
          </cell>
          <cell r="J84">
            <v>60.465116279069768</v>
          </cell>
          <cell r="K84" t="e">
            <v>#VALUE!</v>
          </cell>
          <cell r="L84" t="e">
            <v>#VALUE!</v>
          </cell>
          <cell r="M84" t="e">
            <v>#VALUE!</v>
          </cell>
          <cell r="N84" t="e">
            <v>#VALUE!</v>
          </cell>
          <cell r="O84" t="e">
            <v>#VALUE!</v>
          </cell>
          <cell r="P84" t="e">
            <v>#VALUE!</v>
          </cell>
          <cell r="Q84" t="e">
            <v>#VALUE!</v>
          </cell>
          <cell r="R84" t="e">
            <v>#VALUE!</v>
          </cell>
          <cell r="S84" t="e">
            <v>#VALUE!</v>
          </cell>
          <cell r="T84" t="e">
            <v>#VALUE!</v>
          </cell>
        </row>
        <row r="85">
          <cell r="D85">
            <v>0.55000000000000004</v>
          </cell>
          <cell r="G85" t="str">
            <v>6/30/06(E) ($0.55)</v>
          </cell>
          <cell r="K85" t="e">
            <v>#VALUE!</v>
          </cell>
          <cell r="L85" t="e">
            <v>#VALUE!</v>
          </cell>
          <cell r="M85" t="e">
            <v>#VALUE!</v>
          </cell>
          <cell r="N85" t="e">
            <v>#VALUE!</v>
          </cell>
          <cell r="O85" t="e">
            <v>#VALUE!</v>
          </cell>
          <cell r="P85" t="e">
            <v>#VALUE!</v>
          </cell>
          <cell r="Q85" t="e">
            <v>#VALUE!</v>
          </cell>
          <cell r="R85" t="e">
            <v>#VALUE!</v>
          </cell>
          <cell r="S85" t="e">
            <v>#VALUE!</v>
          </cell>
        </row>
        <row r="86">
          <cell r="D86">
            <v>0.62</v>
          </cell>
          <cell r="G86" t="str">
            <v>2007(E) ($0.62)</v>
          </cell>
          <cell r="J86">
            <v>41.935483870967744</v>
          </cell>
          <cell r="K86" t="e">
            <v>#VALUE!</v>
          </cell>
          <cell r="L86" t="e">
            <v>#VALUE!</v>
          </cell>
          <cell r="M86" t="e">
            <v>#VALUE!</v>
          </cell>
          <cell r="N86" t="e">
            <v>#VALUE!</v>
          </cell>
          <cell r="O86" t="e">
            <v>#VALUE!</v>
          </cell>
          <cell r="P86" t="e">
            <v>#VALUE!</v>
          </cell>
          <cell r="Q86" t="e">
            <v>#VALUE!</v>
          </cell>
          <cell r="R86" t="e">
            <v>#VALUE!</v>
          </cell>
          <cell r="S86" t="e">
            <v>#VALUE!</v>
          </cell>
          <cell r="T86" t="e">
            <v>#VALUE!</v>
          </cell>
        </row>
        <row r="89">
          <cell r="F89" t="str">
            <v>Premiums Analysis</v>
          </cell>
        </row>
        <row r="90">
          <cell r="J90" t="str">
            <v>Purchase Price / Share</v>
          </cell>
        </row>
        <row r="91">
          <cell r="J91">
            <v>26</v>
          </cell>
          <cell r="K91" t="e">
            <v>#VALUE!</v>
          </cell>
          <cell r="L91" t="e">
            <v>#VALUE!</v>
          </cell>
          <cell r="M91" t="e">
            <v>#VALUE!</v>
          </cell>
          <cell r="N91" t="e">
            <v>#VALUE!</v>
          </cell>
          <cell r="O91" t="e">
            <v>#VALUE!</v>
          </cell>
          <cell r="P91" t="e">
            <v>#VALUE!</v>
          </cell>
          <cell r="Q91" t="e">
            <v>#VALUE!</v>
          </cell>
          <cell r="R91" t="e">
            <v>#VALUE!</v>
          </cell>
          <cell r="S91" t="e">
            <v>#VALUE!</v>
          </cell>
          <cell r="T91" t="e">
            <v>#VALUE!</v>
          </cell>
        </row>
        <row r="93">
          <cell r="F93" t="str">
            <v>02/14/2007 Close</v>
          </cell>
          <cell r="H93" t="str">
            <v>#REFRESH</v>
          </cell>
          <cell r="J93" t="e">
            <v>#VALUE!</v>
          </cell>
          <cell r="K93" t="e">
            <v>#VALUE!</v>
          </cell>
          <cell r="L93" t="e">
            <v>#VALUE!</v>
          </cell>
          <cell r="M93" t="e">
            <v>#VALUE!</v>
          </cell>
          <cell r="N93" t="e">
            <v>#VALUE!</v>
          </cell>
          <cell r="O93" t="e">
            <v>#VALUE!</v>
          </cell>
          <cell r="P93" t="e">
            <v>#VALUE!</v>
          </cell>
          <cell r="Q93" t="e">
            <v>#VALUE!</v>
          </cell>
          <cell r="R93" t="e">
            <v>#VALUE!</v>
          </cell>
          <cell r="S93" t="e">
            <v>#VALUE!</v>
          </cell>
          <cell r="T93" t="e">
            <v>#VALUE!</v>
          </cell>
        </row>
        <row r="94">
          <cell r="G94" t="str">
            <v>1 Day Prior</v>
          </cell>
          <cell r="H94" t="str">
            <v>#REFRESH</v>
          </cell>
          <cell r="K94" t="e">
            <v>#VALUE!</v>
          </cell>
          <cell r="L94" t="e">
            <v>#VALUE!</v>
          </cell>
          <cell r="M94" t="e">
            <v>#VALUE!</v>
          </cell>
          <cell r="N94" t="e">
            <v>#VALUE!</v>
          </cell>
          <cell r="O94" t="e">
            <v>#VALUE!</v>
          </cell>
          <cell r="P94" t="e">
            <v>#VALUE!</v>
          </cell>
          <cell r="Q94" t="e">
            <v>#VALUE!</v>
          </cell>
          <cell r="R94" t="e">
            <v>#VALUE!</v>
          </cell>
          <cell r="S94" t="e">
            <v>#VALUE!</v>
          </cell>
        </row>
        <row r="95">
          <cell r="G95" t="str">
            <v>1 Week</v>
          </cell>
          <cell r="H95" t="str">
            <v>#REFRESH</v>
          </cell>
          <cell r="K95" t="e">
            <v>#VALUE!</v>
          </cell>
          <cell r="L95" t="e">
            <v>#VALUE!</v>
          </cell>
          <cell r="M95" t="e">
            <v>#VALUE!</v>
          </cell>
          <cell r="N95" t="e">
            <v>#VALUE!</v>
          </cell>
          <cell r="O95" t="e">
            <v>#VALUE!</v>
          </cell>
          <cell r="P95" t="e">
            <v>#VALUE!</v>
          </cell>
          <cell r="Q95" t="e">
            <v>#VALUE!</v>
          </cell>
          <cell r="R95" t="e">
            <v>#VALUE!</v>
          </cell>
          <cell r="S95" t="e">
            <v>#VALUE!</v>
          </cell>
        </row>
        <row r="96">
          <cell r="G96" t="str">
            <v>30-Day</v>
          </cell>
          <cell r="H96" t="str">
            <v>#REFRESH</v>
          </cell>
          <cell r="J96" t="e">
            <v>#VALUE!</v>
          </cell>
          <cell r="K96" t="e">
            <v>#VALUE!</v>
          </cell>
          <cell r="L96" t="e">
            <v>#VALUE!</v>
          </cell>
          <cell r="M96" t="e">
            <v>#VALUE!</v>
          </cell>
          <cell r="N96" t="e">
            <v>#VALUE!</v>
          </cell>
          <cell r="O96" t="e">
            <v>#VALUE!</v>
          </cell>
          <cell r="P96" t="e">
            <v>#VALUE!</v>
          </cell>
          <cell r="Q96" t="e">
            <v>#VALUE!</v>
          </cell>
          <cell r="R96" t="e">
            <v>#VALUE!</v>
          </cell>
          <cell r="S96" t="e">
            <v>#VALUE!</v>
          </cell>
          <cell r="T96" t="e">
            <v>#VALUE!</v>
          </cell>
        </row>
        <row r="97">
          <cell r="G97" t="str">
            <v>60-Day</v>
          </cell>
          <cell r="H97" t="str">
            <v>#REFRESH</v>
          </cell>
          <cell r="J97" t="e">
            <v>#VALUE!</v>
          </cell>
          <cell r="K97" t="e">
            <v>#VALUE!</v>
          </cell>
          <cell r="L97" t="e">
            <v>#VALUE!</v>
          </cell>
          <cell r="M97" t="e">
            <v>#VALUE!</v>
          </cell>
          <cell r="N97" t="e">
            <v>#VALUE!</v>
          </cell>
          <cell r="O97" t="e">
            <v>#VALUE!</v>
          </cell>
          <cell r="P97" t="e">
            <v>#VALUE!</v>
          </cell>
          <cell r="Q97" t="e">
            <v>#VALUE!</v>
          </cell>
          <cell r="R97" t="e">
            <v>#VALUE!</v>
          </cell>
          <cell r="S97" t="e">
            <v>#VALUE!</v>
          </cell>
          <cell r="T97" t="e">
            <v>#VALUE!</v>
          </cell>
        </row>
        <row r="98">
          <cell r="G98" t="str">
            <v>90-Day</v>
          </cell>
          <cell r="H98" t="str">
            <v>#REFRESH</v>
          </cell>
          <cell r="J98" t="e">
            <v>#VALUE!</v>
          </cell>
          <cell r="K98" t="e">
            <v>#VALUE!</v>
          </cell>
          <cell r="L98" t="e">
            <v>#VALUE!</v>
          </cell>
          <cell r="M98" t="e">
            <v>#VALUE!</v>
          </cell>
          <cell r="N98" t="e">
            <v>#VALUE!</v>
          </cell>
          <cell r="O98" t="e">
            <v>#VALUE!</v>
          </cell>
          <cell r="P98" t="e">
            <v>#VALUE!</v>
          </cell>
          <cell r="Q98" t="e">
            <v>#VALUE!</v>
          </cell>
          <cell r="R98" t="e">
            <v>#VALUE!</v>
          </cell>
          <cell r="S98" t="e">
            <v>#VALUE!</v>
          </cell>
          <cell r="T98" t="e">
            <v>#VALUE!</v>
          </cell>
        </row>
        <row r="99">
          <cell r="G99" t="str">
            <v>180-Day</v>
          </cell>
          <cell r="H99" t="str">
            <v>#REFRESH</v>
          </cell>
          <cell r="J99" t="e">
            <v>#VALUE!</v>
          </cell>
          <cell r="K99" t="e">
            <v>#VALUE!</v>
          </cell>
          <cell r="L99" t="e">
            <v>#VALUE!</v>
          </cell>
          <cell r="M99" t="e">
            <v>#VALUE!</v>
          </cell>
          <cell r="N99" t="e">
            <v>#VALUE!</v>
          </cell>
          <cell r="O99" t="e">
            <v>#VALUE!</v>
          </cell>
          <cell r="P99" t="e">
            <v>#VALUE!</v>
          </cell>
          <cell r="Q99" t="e">
            <v>#VALUE!</v>
          </cell>
          <cell r="R99" t="e">
            <v>#VALUE!</v>
          </cell>
          <cell r="S99" t="e">
            <v>#VALUE!</v>
          </cell>
          <cell r="T99" t="e">
            <v>#VALUE!</v>
          </cell>
        </row>
        <row r="100">
          <cell r="G100" t="str">
            <v>360-Day</v>
          </cell>
          <cell r="H100" t="str">
            <v>#REFRESH</v>
          </cell>
          <cell r="J100" t="e">
            <v>#VALUE!</v>
          </cell>
          <cell r="K100" t="e">
            <v>#VALUE!</v>
          </cell>
          <cell r="L100" t="e">
            <v>#VALUE!</v>
          </cell>
          <cell r="M100" t="e">
            <v>#VALUE!</v>
          </cell>
          <cell r="N100" t="e">
            <v>#VALUE!</v>
          </cell>
          <cell r="O100" t="e">
            <v>#VALUE!</v>
          </cell>
          <cell r="P100" t="e">
            <v>#VALUE!</v>
          </cell>
          <cell r="Q100" t="e">
            <v>#VALUE!</v>
          </cell>
          <cell r="R100" t="e">
            <v>#VALUE!</v>
          </cell>
          <cell r="S100" t="e">
            <v>#VALUE!</v>
          </cell>
          <cell r="T100" t="e">
            <v>#VALUE!</v>
          </cell>
        </row>
        <row r="102">
          <cell r="F102" t="str">
            <v>Management Ownership ($ in millions)</v>
          </cell>
        </row>
        <row r="103">
          <cell r="J103" t="str">
            <v>Purchase Price / Share</v>
          </cell>
        </row>
        <row r="104">
          <cell r="J104">
            <v>33.194317534638778</v>
          </cell>
          <cell r="K104" t="e">
            <v>#VALUE!</v>
          </cell>
          <cell r="L104" t="e">
            <v>#VALUE!</v>
          </cell>
          <cell r="M104" t="e">
            <v>#VALUE!</v>
          </cell>
          <cell r="N104" t="e">
            <v>#VALUE!</v>
          </cell>
          <cell r="O104" t="e">
            <v>#VALUE!</v>
          </cell>
          <cell r="P104" t="e">
            <v>#VALUE!</v>
          </cell>
          <cell r="Q104" t="e">
            <v>#VALUE!</v>
          </cell>
          <cell r="R104" t="e">
            <v>#VALUE!</v>
          </cell>
          <cell r="S104" t="e">
            <v>#VALUE!</v>
          </cell>
          <cell r="T104" t="e">
            <v>#VALUE!</v>
          </cell>
        </row>
        <row r="106">
          <cell r="F106" t="str">
            <v>Management Shares</v>
          </cell>
          <cell r="J106">
            <v>7.2195681500000006</v>
          </cell>
          <cell r="K106">
            <v>0.69856700000000005</v>
          </cell>
          <cell r="L106">
            <v>0.69856700000000005</v>
          </cell>
          <cell r="M106">
            <v>0.69856700000000005</v>
          </cell>
          <cell r="N106">
            <v>0.69856700000000005</v>
          </cell>
          <cell r="O106">
            <v>0.69856700000000005</v>
          </cell>
          <cell r="P106">
            <v>0.69856700000000005</v>
          </cell>
          <cell r="Q106">
            <v>0.69856700000000005</v>
          </cell>
          <cell r="R106">
            <v>0.69856700000000005</v>
          </cell>
          <cell r="S106">
            <v>0.69856700000000005</v>
          </cell>
          <cell r="T106">
            <v>2.2386759999999999</v>
          </cell>
        </row>
        <row r="107">
          <cell r="F107" t="str">
            <v>Management Ownership ($)</v>
          </cell>
          <cell r="J107">
            <v>187.70877190000002</v>
          </cell>
          <cell r="K107" t="e">
            <v>#VALUE!</v>
          </cell>
          <cell r="L107" t="e">
            <v>#VALUE!</v>
          </cell>
          <cell r="M107" t="e">
            <v>#VALUE!</v>
          </cell>
          <cell r="N107" t="e">
            <v>#VALUE!</v>
          </cell>
          <cell r="O107" t="e">
            <v>#VALUE!</v>
          </cell>
          <cell r="P107" t="e">
            <v>#VALUE!</v>
          </cell>
          <cell r="Q107" t="e">
            <v>#VALUE!</v>
          </cell>
          <cell r="R107" t="e">
            <v>#VALUE!</v>
          </cell>
          <cell r="S107" t="e">
            <v>#VALUE!</v>
          </cell>
          <cell r="T107" t="e">
            <v>#VALUE!</v>
          </cell>
        </row>
        <row r="108">
          <cell r="F108" t="str">
            <v>Management Ownership %</v>
          </cell>
          <cell r="J108">
            <v>0.13462286123188091</v>
          </cell>
          <cell r="K108" t="e">
            <v>#VALUE!</v>
          </cell>
          <cell r="L108" t="e">
            <v>#VALUE!</v>
          </cell>
          <cell r="M108" t="e">
            <v>#VALUE!</v>
          </cell>
          <cell r="N108" t="e">
            <v>#VALUE!</v>
          </cell>
          <cell r="O108" t="e">
            <v>#VALUE!</v>
          </cell>
          <cell r="P108" t="e">
            <v>#VALUE!</v>
          </cell>
          <cell r="Q108" t="e">
            <v>#VALUE!</v>
          </cell>
          <cell r="R108" t="e">
            <v>#VALUE!</v>
          </cell>
          <cell r="S108" t="e">
            <v>#VALUE!</v>
          </cell>
          <cell r="T108" t="e">
            <v>#DIV/0!</v>
          </cell>
        </row>
        <row r="119">
          <cell r="K119" t="str">
            <v>Day</v>
          </cell>
          <cell r="L119" t="str">
            <v>Price</v>
          </cell>
          <cell r="M119" t="str">
            <v>Volume</v>
          </cell>
        </row>
        <row r="120">
          <cell r="K120">
            <v>38758</v>
          </cell>
          <cell r="L120">
            <v>12.15</v>
          </cell>
          <cell r="M120">
            <v>433600</v>
          </cell>
        </row>
        <row r="121">
          <cell r="K121">
            <v>38757</v>
          </cell>
          <cell r="L121">
            <v>12</v>
          </cell>
          <cell r="M121">
            <v>438500</v>
          </cell>
        </row>
        <row r="122">
          <cell r="K122">
            <v>38756</v>
          </cell>
          <cell r="L122">
            <v>11.8</v>
          </cell>
          <cell r="M122">
            <v>1345700</v>
          </cell>
        </row>
        <row r="123">
          <cell r="K123">
            <v>38755</v>
          </cell>
          <cell r="L123">
            <v>11.8</v>
          </cell>
          <cell r="M123">
            <v>1209200</v>
          </cell>
        </row>
        <row r="124">
          <cell r="K124">
            <v>38754</v>
          </cell>
          <cell r="L124">
            <v>11.97</v>
          </cell>
          <cell r="M124">
            <v>592500</v>
          </cell>
        </row>
        <row r="125">
          <cell r="K125">
            <v>38751</v>
          </cell>
          <cell r="L125">
            <v>11.66</v>
          </cell>
          <cell r="M125">
            <v>332900</v>
          </cell>
        </row>
        <row r="126">
          <cell r="K126">
            <v>38750</v>
          </cell>
          <cell r="L126">
            <v>11.67</v>
          </cell>
          <cell r="M126">
            <v>373300</v>
          </cell>
        </row>
        <row r="127">
          <cell r="K127">
            <v>38749</v>
          </cell>
          <cell r="L127">
            <v>11.63</v>
          </cell>
          <cell r="M127">
            <v>579500</v>
          </cell>
        </row>
        <row r="128">
          <cell r="K128">
            <v>38748</v>
          </cell>
          <cell r="L128">
            <v>11.65</v>
          </cell>
          <cell r="M128">
            <v>314300</v>
          </cell>
        </row>
        <row r="129">
          <cell r="K129">
            <v>38747</v>
          </cell>
          <cell r="L129">
            <v>11.77</v>
          </cell>
          <cell r="M129">
            <v>690500</v>
          </cell>
        </row>
        <row r="130">
          <cell r="K130">
            <v>38744</v>
          </cell>
          <cell r="L130">
            <v>11.5</v>
          </cell>
          <cell r="M130">
            <v>935200</v>
          </cell>
        </row>
        <row r="131">
          <cell r="K131">
            <v>38743</v>
          </cell>
          <cell r="L131">
            <v>11.31</v>
          </cell>
          <cell r="M131">
            <v>3485100</v>
          </cell>
        </row>
        <row r="132">
          <cell r="K132">
            <v>38742</v>
          </cell>
          <cell r="L132">
            <v>13.23</v>
          </cell>
          <cell r="M132">
            <v>699300</v>
          </cell>
        </row>
        <row r="133">
          <cell r="K133">
            <v>38741</v>
          </cell>
          <cell r="L133">
            <v>13.39</v>
          </cell>
          <cell r="M133">
            <v>1012800</v>
          </cell>
        </row>
        <row r="134">
          <cell r="K134">
            <v>38740</v>
          </cell>
          <cell r="L134">
            <v>13.81</v>
          </cell>
          <cell r="M134">
            <v>396900</v>
          </cell>
        </row>
        <row r="135">
          <cell r="K135">
            <v>38737</v>
          </cell>
          <cell r="L135">
            <v>13.7</v>
          </cell>
          <cell r="M135">
            <v>380400</v>
          </cell>
        </row>
        <row r="136">
          <cell r="K136">
            <v>38736</v>
          </cell>
          <cell r="L136">
            <v>13.64</v>
          </cell>
          <cell r="M136">
            <v>420900</v>
          </cell>
        </row>
        <row r="137">
          <cell r="K137">
            <v>38735</v>
          </cell>
          <cell r="L137">
            <v>13.81</v>
          </cell>
          <cell r="M137">
            <v>200700</v>
          </cell>
        </row>
        <row r="138">
          <cell r="K138">
            <v>38734</v>
          </cell>
          <cell r="L138">
            <v>13.98</v>
          </cell>
          <cell r="M138">
            <v>165700</v>
          </cell>
        </row>
        <row r="139">
          <cell r="K139">
            <v>38730</v>
          </cell>
          <cell r="L139">
            <v>14.21</v>
          </cell>
          <cell r="M139">
            <v>109200</v>
          </cell>
        </row>
        <row r="140">
          <cell r="K140">
            <v>38729</v>
          </cell>
          <cell r="L140">
            <v>14.23</v>
          </cell>
          <cell r="M140">
            <v>212200</v>
          </cell>
        </row>
        <row r="141">
          <cell r="K141">
            <v>38728</v>
          </cell>
          <cell r="L141">
            <v>14.3</v>
          </cell>
          <cell r="M141">
            <v>333500</v>
          </cell>
        </row>
        <row r="142">
          <cell r="K142">
            <v>38727</v>
          </cell>
          <cell r="L142">
            <v>14.13</v>
          </cell>
          <cell r="M142">
            <v>435200</v>
          </cell>
        </row>
        <row r="143">
          <cell r="K143">
            <v>38726</v>
          </cell>
          <cell r="L143">
            <v>14.19</v>
          </cell>
          <cell r="M143">
            <v>342500</v>
          </cell>
        </row>
        <row r="144">
          <cell r="K144">
            <v>38723</v>
          </cell>
          <cell r="L144">
            <v>14.4</v>
          </cell>
          <cell r="M144">
            <v>221800</v>
          </cell>
        </row>
        <row r="145">
          <cell r="K145">
            <v>38722</v>
          </cell>
          <cell r="L145">
            <v>14.57</v>
          </cell>
          <cell r="M145">
            <v>97500</v>
          </cell>
        </row>
        <row r="146">
          <cell r="K146">
            <v>38721</v>
          </cell>
          <cell r="L146">
            <v>14.62</v>
          </cell>
          <cell r="M146">
            <v>343100</v>
          </cell>
        </row>
        <row r="147">
          <cell r="K147">
            <v>38720</v>
          </cell>
          <cell r="L147">
            <v>14.62</v>
          </cell>
          <cell r="M147">
            <v>175400</v>
          </cell>
        </row>
        <row r="148">
          <cell r="K148">
            <v>38716</v>
          </cell>
          <cell r="L148">
            <v>14.7</v>
          </cell>
          <cell r="M148">
            <v>67600</v>
          </cell>
        </row>
        <row r="149">
          <cell r="K149">
            <v>38715</v>
          </cell>
          <cell r="L149">
            <v>14.67</v>
          </cell>
          <cell r="M149">
            <v>90100</v>
          </cell>
        </row>
        <row r="150">
          <cell r="K150">
            <v>38714</v>
          </cell>
          <cell r="L150">
            <v>14.56</v>
          </cell>
          <cell r="M150">
            <v>79300</v>
          </cell>
        </row>
        <row r="151">
          <cell r="K151">
            <v>38713</v>
          </cell>
          <cell r="L151">
            <v>14.75</v>
          </cell>
          <cell r="M151">
            <v>341000</v>
          </cell>
        </row>
        <row r="152">
          <cell r="K152">
            <v>38709</v>
          </cell>
          <cell r="L152">
            <v>14.69</v>
          </cell>
          <cell r="M152">
            <v>193100</v>
          </cell>
        </row>
        <row r="153">
          <cell r="K153">
            <v>38708</v>
          </cell>
          <cell r="L153">
            <v>14.48</v>
          </cell>
          <cell r="M153">
            <v>238000</v>
          </cell>
        </row>
        <row r="154">
          <cell r="K154">
            <v>38707</v>
          </cell>
          <cell r="L154">
            <v>14.6</v>
          </cell>
          <cell r="M154">
            <v>300000</v>
          </cell>
        </row>
        <row r="155">
          <cell r="K155">
            <v>38706</v>
          </cell>
          <cell r="L155">
            <v>14.59</v>
          </cell>
          <cell r="M155">
            <v>352000</v>
          </cell>
        </row>
        <row r="156">
          <cell r="K156">
            <v>38705</v>
          </cell>
          <cell r="L156">
            <v>14.25</v>
          </cell>
          <cell r="M156">
            <v>224500</v>
          </cell>
        </row>
        <row r="157">
          <cell r="K157">
            <v>38702</v>
          </cell>
          <cell r="L157">
            <v>14.07</v>
          </cell>
          <cell r="M157">
            <v>132900</v>
          </cell>
        </row>
        <row r="158">
          <cell r="K158">
            <v>38701</v>
          </cell>
          <cell r="L158">
            <v>14.1</v>
          </cell>
          <cell r="M158">
            <v>213100</v>
          </cell>
        </row>
        <row r="159">
          <cell r="K159">
            <v>38700</v>
          </cell>
          <cell r="L159">
            <v>14.19</v>
          </cell>
          <cell r="M159">
            <v>196000</v>
          </cell>
        </row>
        <row r="160">
          <cell r="K160">
            <v>38699</v>
          </cell>
          <cell r="L160">
            <v>14.1</v>
          </cell>
          <cell r="M160">
            <v>159900</v>
          </cell>
        </row>
        <row r="161">
          <cell r="K161">
            <v>38698</v>
          </cell>
          <cell r="L161">
            <v>14.16</v>
          </cell>
          <cell r="M161">
            <v>220800</v>
          </cell>
        </row>
        <row r="162">
          <cell r="K162">
            <v>38695</v>
          </cell>
          <cell r="L162">
            <v>14.07</v>
          </cell>
          <cell r="M162">
            <v>85500</v>
          </cell>
        </row>
        <row r="163">
          <cell r="K163">
            <v>38694</v>
          </cell>
          <cell r="L163">
            <v>14.1</v>
          </cell>
          <cell r="M163">
            <v>144600</v>
          </cell>
        </row>
        <row r="164">
          <cell r="K164">
            <v>38693</v>
          </cell>
          <cell r="L164">
            <v>14.19</v>
          </cell>
          <cell r="M164">
            <v>164000</v>
          </cell>
        </row>
        <row r="165">
          <cell r="K165">
            <v>38692</v>
          </cell>
          <cell r="L165">
            <v>14.31</v>
          </cell>
          <cell r="M165">
            <v>184800</v>
          </cell>
        </row>
        <row r="166">
          <cell r="K166">
            <v>38691</v>
          </cell>
          <cell r="L166">
            <v>14.27</v>
          </cell>
          <cell r="M166">
            <v>211500</v>
          </cell>
        </row>
        <row r="167">
          <cell r="K167">
            <v>38688</v>
          </cell>
          <cell r="L167">
            <v>14.38</v>
          </cell>
          <cell r="M167">
            <v>327800</v>
          </cell>
        </row>
        <row r="168">
          <cell r="K168">
            <v>38687</v>
          </cell>
          <cell r="L168">
            <v>14.16</v>
          </cell>
          <cell r="M168">
            <v>317000</v>
          </cell>
        </row>
        <row r="169">
          <cell r="K169">
            <v>38686</v>
          </cell>
          <cell r="L169">
            <v>13.78</v>
          </cell>
          <cell r="M169">
            <v>287800</v>
          </cell>
        </row>
        <row r="170">
          <cell r="K170">
            <v>38685</v>
          </cell>
          <cell r="L170">
            <v>13.86</v>
          </cell>
          <cell r="M170">
            <v>165100</v>
          </cell>
        </row>
        <row r="171">
          <cell r="K171">
            <v>38684</v>
          </cell>
          <cell r="L171">
            <v>14.1</v>
          </cell>
          <cell r="M171">
            <v>106600</v>
          </cell>
        </row>
        <row r="172">
          <cell r="K172">
            <v>38681</v>
          </cell>
          <cell r="L172">
            <v>14.05</v>
          </cell>
          <cell r="M172">
            <v>59200</v>
          </cell>
        </row>
        <row r="173">
          <cell r="K173">
            <v>38679</v>
          </cell>
          <cell r="L173">
            <v>14.2</v>
          </cell>
          <cell r="M173">
            <v>173000</v>
          </cell>
        </row>
        <row r="174">
          <cell r="K174">
            <v>38678</v>
          </cell>
          <cell r="L174">
            <v>13.83</v>
          </cell>
          <cell r="M174">
            <v>226800</v>
          </cell>
        </row>
        <row r="175">
          <cell r="K175">
            <v>38677</v>
          </cell>
          <cell r="L175">
            <v>14.01</v>
          </cell>
          <cell r="M175">
            <v>193000</v>
          </cell>
        </row>
        <row r="176">
          <cell r="K176">
            <v>38674</v>
          </cell>
          <cell r="L176">
            <v>13.87</v>
          </cell>
          <cell r="M176">
            <v>182800</v>
          </cell>
        </row>
        <row r="177">
          <cell r="K177">
            <v>38673</v>
          </cell>
          <cell r="L177">
            <v>13.64</v>
          </cell>
          <cell r="M177">
            <v>359600</v>
          </cell>
        </row>
        <row r="178">
          <cell r="K178">
            <v>38672</v>
          </cell>
          <cell r="L178">
            <v>13.58</v>
          </cell>
          <cell r="M178">
            <v>326700</v>
          </cell>
        </row>
        <row r="179">
          <cell r="K179">
            <v>38671</v>
          </cell>
          <cell r="L179">
            <v>13.91</v>
          </cell>
          <cell r="M179">
            <v>276800</v>
          </cell>
        </row>
        <row r="180">
          <cell r="K180">
            <v>38670</v>
          </cell>
          <cell r="L180">
            <v>14.19</v>
          </cell>
          <cell r="M180">
            <v>292400</v>
          </cell>
        </row>
        <row r="181">
          <cell r="K181">
            <v>38667</v>
          </cell>
          <cell r="L181">
            <v>14.19</v>
          </cell>
          <cell r="M181">
            <v>477400</v>
          </cell>
        </row>
        <row r="182">
          <cell r="K182">
            <v>38666</v>
          </cell>
          <cell r="L182">
            <v>14.36</v>
          </cell>
          <cell r="M182">
            <v>438500</v>
          </cell>
        </row>
        <row r="183">
          <cell r="K183">
            <v>38665</v>
          </cell>
          <cell r="L183">
            <v>14.61</v>
          </cell>
          <cell r="M183">
            <v>248700</v>
          </cell>
        </row>
        <row r="184">
          <cell r="K184">
            <v>38664</v>
          </cell>
          <cell r="L184">
            <v>14.8</v>
          </cell>
          <cell r="M184">
            <v>175000</v>
          </cell>
        </row>
        <row r="185">
          <cell r="K185">
            <v>38663</v>
          </cell>
          <cell r="L185">
            <v>14.86</v>
          </cell>
          <cell r="M185">
            <v>166700</v>
          </cell>
        </row>
        <row r="186">
          <cell r="K186">
            <v>38660</v>
          </cell>
          <cell r="L186">
            <v>14.84</v>
          </cell>
          <cell r="M186">
            <v>260500</v>
          </cell>
        </row>
        <row r="187">
          <cell r="K187">
            <v>38659</v>
          </cell>
          <cell r="L187">
            <v>14.83</v>
          </cell>
          <cell r="M187">
            <v>237600</v>
          </cell>
        </row>
        <row r="188">
          <cell r="K188">
            <v>38658</v>
          </cell>
          <cell r="L188">
            <v>15.38</v>
          </cell>
          <cell r="M188">
            <v>365500</v>
          </cell>
        </row>
        <row r="189">
          <cell r="K189">
            <v>38657</v>
          </cell>
          <cell r="L189">
            <v>14.95</v>
          </cell>
          <cell r="M189">
            <v>229300</v>
          </cell>
        </row>
        <row r="190">
          <cell r="K190">
            <v>38656</v>
          </cell>
          <cell r="L190">
            <v>14.81</v>
          </cell>
          <cell r="M190">
            <v>448800</v>
          </cell>
        </row>
        <row r="191">
          <cell r="K191">
            <v>38653</v>
          </cell>
          <cell r="L191">
            <v>15.02</v>
          </cell>
          <cell r="M191">
            <v>935400</v>
          </cell>
        </row>
        <row r="192">
          <cell r="K192">
            <v>38652</v>
          </cell>
          <cell r="L192">
            <v>14.47</v>
          </cell>
          <cell r="M192">
            <v>625800</v>
          </cell>
        </row>
        <row r="193">
          <cell r="K193">
            <v>38651</v>
          </cell>
          <cell r="L193">
            <v>14.5</v>
          </cell>
          <cell r="M193">
            <v>530200</v>
          </cell>
        </row>
        <row r="194">
          <cell r="K194">
            <v>38650</v>
          </cell>
          <cell r="L194">
            <v>14.21</v>
          </cell>
          <cell r="M194">
            <v>608900</v>
          </cell>
        </row>
        <row r="195">
          <cell r="K195">
            <v>38649</v>
          </cell>
          <cell r="L195">
            <v>14.16</v>
          </cell>
          <cell r="M195">
            <v>1119000</v>
          </cell>
        </row>
        <row r="196">
          <cell r="K196">
            <v>38646</v>
          </cell>
          <cell r="L196">
            <v>13.77</v>
          </cell>
          <cell r="M196">
            <v>1066500</v>
          </cell>
        </row>
        <row r="197">
          <cell r="K197">
            <v>38645</v>
          </cell>
          <cell r="L197">
            <v>14.6</v>
          </cell>
          <cell r="M197">
            <v>2449100</v>
          </cell>
        </row>
        <row r="198">
          <cell r="K198">
            <v>38644</v>
          </cell>
          <cell r="L198">
            <v>16.43</v>
          </cell>
          <cell r="M198">
            <v>361900</v>
          </cell>
        </row>
        <row r="199">
          <cell r="K199">
            <v>38643</v>
          </cell>
          <cell r="L199">
            <v>16.73</v>
          </cell>
          <cell r="M199">
            <v>209400</v>
          </cell>
        </row>
        <row r="200">
          <cell r="K200">
            <v>38642</v>
          </cell>
          <cell r="L200">
            <v>16.84</v>
          </cell>
          <cell r="M200">
            <v>230900</v>
          </cell>
        </row>
        <row r="201">
          <cell r="K201">
            <v>38639</v>
          </cell>
          <cell r="L201">
            <v>16.41</v>
          </cell>
          <cell r="M201">
            <v>167200</v>
          </cell>
        </row>
        <row r="202">
          <cell r="K202">
            <v>38638</v>
          </cell>
          <cell r="L202">
            <v>16.52</v>
          </cell>
          <cell r="M202">
            <v>163200</v>
          </cell>
        </row>
        <row r="203">
          <cell r="K203">
            <v>38637</v>
          </cell>
          <cell r="L203">
            <v>16.25</v>
          </cell>
          <cell r="M203">
            <v>178800</v>
          </cell>
        </row>
        <row r="204">
          <cell r="K204">
            <v>38636</v>
          </cell>
          <cell r="L204">
            <v>16.16</v>
          </cell>
          <cell r="M204">
            <v>581000</v>
          </cell>
        </row>
        <row r="205">
          <cell r="K205">
            <v>38635</v>
          </cell>
          <cell r="L205">
            <v>16.3</v>
          </cell>
          <cell r="M205">
            <v>208500</v>
          </cell>
        </row>
        <row r="206">
          <cell r="K206">
            <v>38632</v>
          </cell>
          <cell r="L206">
            <v>16.89</v>
          </cell>
          <cell r="M206">
            <v>261300</v>
          </cell>
        </row>
        <row r="207">
          <cell r="K207">
            <v>38631</v>
          </cell>
          <cell r="L207">
            <v>16.98</v>
          </cell>
          <cell r="M207">
            <v>368200</v>
          </cell>
        </row>
        <row r="208">
          <cell r="K208">
            <v>38630</v>
          </cell>
          <cell r="L208">
            <v>17.059999999999999</v>
          </cell>
          <cell r="M208">
            <v>707800</v>
          </cell>
        </row>
        <row r="209">
          <cell r="K209">
            <v>38629</v>
          </cell>
          <cell r="L209">
            <v>16.989999999999998</v>
          </cell>
          <cell r="M209">
            <v>752100</v>
          </cell>
        </row>
        <row r="210">
          <cell r="K210">
            <v>38628</v>
          </cell>
          <cell r="L210">
            <v>17.510000000000002</v>
          </cell>
          <cell r="M210">
            <v>364300</v>
          </cell>
        </row>
        <row r="211">
          <cell r="K211">
            <v>38625</v>
          </cell>
          <cell r="L211">
            <v>17.7</v>
          </cell>
          <cell r="M211">
            <v>3194800</v>
          </cell>
        </row>
        <row r="212">
          <cell r="K212">
            <v>38624</v>
          </cell>
          <cell r="L212">
            <v>18</v>
          </cell>
          <cell r="M212">
            <v>264600</v>
          </cell>
        </row>
        <row r="213">
          <cell r="K213">
            <v>38623</v>
          </cell>
          <cell r="L213">
            <v>17.940000000000001</v>
          </cell>
          <cell r="M213">
            <v>605300</v>
          </cell>
        </row>
        <row r="214">
          <cell r="K214">
            <v>38622</v>
          </cell>
          <cell r="L214">
            <v>18.04</v>
          </cell>
          <cell r="M214">
            <v>568000</v>
          </cell>
        </row>
        <row r="215">
          <cell r="K215">
            <v>38621</v>
          </cell>
          <cell r="L215">
            <v>17.72</v>
          </cell>
          <cell r="M215">
            <v>1051400</v>
          </cell>
        </row>
        <row r="216">
          <cell r="K216">
            <v>38618</v>
          </cell>
          <cell r="L216">
            <v>17.5</v>
          </cell>
          <cell r="M216">
            <v>2031700</v>
          </cell>
        </row>
        <row r="217">
          <cell r="K217">
            <v>38617</v>
          </cell>
          <cell r="L217">
            <v>17.399999999999999</v>
          </cell>
          <cell r="M217">
            <v>2197000</v>
          </cell>
        </row>
        <row r="218">
          <cell r="K218">
            <v>38616</v>
          </cell>
          <cell r="L218">
            <v>18.739999999999998</v>
          </cell>
          <cell r="M218">
            <v>3041000</v>
          </cell>
        </row>
        <row r="219">
          <cell r="K219">
            <v>38615</v>
          </cell>
          <cell r="L219">
            <v>22.49</v>
          </cell>
          <cell r="M219">
            <v>1339200</v>
          </cell>
        </row>
        <row r="220">
          <cell r="K220">
            <v>38614</v>
          </cell>
          <cell r="L220">
            <v>23.74</v>
          </cell>
          <cell r="M220">
            <v>309300</v>
          </cell>
        </row>
        <row r="221">
          <cell r="K221">
            <v>38611</v>
          </cell>
          <cell r="L221">
            <v>23.67</v>
          </cell>
          <cell r="M221">
            <v>249200</v>
          </cell>
        </row>
        <row r="222">
          <cell r="K222">
            <v>38610</v>
          </cell>
          <cell r="L222">
            <v>24.1</v>
          </cell>
          <cell r="M222">
            <v>319800</v>
          </cell>
        </row>
        <row r="223">
          <cell r="K223">
            <v>38609</v>
          </cell>
          <cell r="L223">
            <v>24.14</v>
          </cell>
          <cell r="M223">
            <v>471600</v>
          </cell>
        </row>
        <row r="224">
          <cell r="K224">
            <v>38608</v>
          </cell>
          <cell r="L224">
            <v>24.27</v>
          </cell>
          <cell r="M224">
            <v>430500</v>
          </cell>
        </row>
        <row r="225">
          <cell r="K225">
            <v>38607</v>
          </cell>
          <cell r="L225">
            <v>24.05</v>
          </cell>
          <cell r="M225">
            <v>706200</v>
          </cell>
        </row>
        <row r="226">
          <cell r="K226">
            <v>38604</v>
          </cell>
          <cell r="L226">
            <v>24.07</v>
          </cell>
          <cell r="M226">
            <v>676100</v>
          </cell>
        </row>
        <row r="227">
          <cell r="K227">
            <v>38603</v>
          </cell>
          <cell r="L227">
            <v>24.48</v>
          </cell>
          <cell r="M227">
            <v>846300</v>
          </cell>
        </row>
        <row r="228">
          <cell r="K228">
            <v>38602</v>
          </cell>
          <cell r="L228">
            <v>25.45</v>
          </cell>
          <cell r="M228">
            <v>137900</v>
          </cell>
        </row>
        <row r="229">
          <cell r="K229">
            <v>38601</v>
          </cell>
          <cell r="L229">
            <v>25.51</v>
          </cell>
          <cell r="M229">
            <v>135000</v>
          </cell>
        </row>
        <row r="230">
          <cell r="K230">
            <v>38597</v>
          </cell>
          <cell r="L230">
            <v>25.45</v>
          </cell>
          <cell r="M230">
            <v>101000</v>
          </cell>
        </row>
        <row r="231">
          <cell r="K231">
            <v>38596</v>
          </cell>
          <cell r="L231">
            <v>25.48</v>
          </cell>
          <cell r="M231">
            <v>166800</v>
          </cell>
        </row>
        <row r="232">
          <cell r="K232">
            <v>38595</v>
          </cell>
          <cell r="L232">
            <v>25.36</v>
          </cell>
          <cell r="M232">
            <v>148200</v>
          </cell>
        </row>
        <row r="233">
          <cell r="K233">
            <v>38594</v>
          </cell>
          <cell r="L233">
            <v>25.01</v>
          </cell>
          <cell r="M233">
            <v>105300</v>
          </cell>
        </row>
        <row r="234">
          <cell r="K234">
            <v>38593</v>
          </cell>
          <cell r="L234">
            <v>25.53</v>
          </cell>
          <cell r="M234">
            <v>117600</v>
          </cell>
        </row>
        <row r="235">
          <cell r="K235">
            <v>38590</v>
          </cell>
          <cell r="L235">
            <v>25.01</v>
          </cell>
          <cell r="M235">
            <v>207900</v>
          </cell>
        </row>
        <row r="236">
          <cell r="K236">
            <v>38589</v>
          </cell>
          <cell r="L236">
            <v>25.18</v>
          </cell>
          <cell r="M236">
            <v>99900</v>
          </cell>
        </row>
        <row r="237">
          <cell r="K237">
            <v>38588</v>
          </cell>
          <cell r="L237">
            <v>25.37</v>
          </cell>
          <cell r="M237">
            <v>211500</v>
          </cell>
        </row>
        <row r="238">
          <cell r="K238">
            <v>38587</v>
          </cell>
          <cell r="L238">
            <v>25.79</v>
          </cell>
          <cell r="M238">
            <v>74100</v>
          </cell>
        </row>
        <row r="239">
          <cell r="K239">
            <v>38586</v>
          </cell>
          <cell r="L239">
            <v>25.93</v>
          </cell>
          <cell r="M239">
            <v>148200</v>
          </cell>
        </row>
        <row r="240">
          <cell r="K240">
            <v>38583</v>
          </cell>
          <cell r="L240">
            <v>25.85</v>
          </cell>
          <cell r="M240">
            <v>81800</v>
          </cell>
        </row>
        <row r="241">
          <cell r="K241">
            <v>38582</v>
          </cell>
          <cell r="L241">
            <v>25.74</v>
          </cell>
          <cell r="M241">
            <v>149800</v>
          </cell>
        </row>
        <row r="242">
          <cell r="K242">
            <v>38581</v>
          </cell>
          <cell r="L242">
            <v>25.53</v>
          </cell>
          <cell r="M242">
            <v>249300</v>
          </cell>
        </row>
        <row r="243">
          <cell r="K243">
            <v>38580</v>
          </cell>
          <cell r="L243">
            <v>25.79</v>
          </cell>
          <cell r="M243">
            <v>439700</v>
          </cell>
        </row>
        <row r="244">
          <cell r="K244">
            <v>38579</v>
          </cell>
          <cell r="L244">
            <v>25.93</v>
          </cell>
          <cell r="M244">
            <v>294600</v>
          </cell>
        </row>
        <row r="245">
          <cell r="K245">
            <v>38576</v>
          </cell>
          <cell r="L245">
            <v>25.37</v>
          </cell>
          <cell r="M245">
            <v>512300</v>
          </cell>
        </row>
        <row r="246">
          <cell r="K246">
            <v>38575</v>
          </cell>
          <cell r="L246">
            <v>25.25</v>
          </cell>
          <cell r="M246">
            <v>667000</v>
          </cell>
        </row>
        <row r="247">
          <cell r="K247">
            <v>38574</v>
          </cell>
          <cell r="L247">
            <v>25.05</v>
          </cell>
          <cell r="M247">
            <v>1101700</v>
          </cell>
        </row>
        <row r="248">
          <cell r="K248">
            <v>38573</v>
          </cell>
          <cell r="L248">
            <v>23.59</v>
          </cell>
          <cell r="M248">
            <v>159100</v>
          </cell>
        </row>
        <row r="249">
          <cell r="K249">
            <v>38572</v>
          </cell>
          <cell r="L249">
            <v>23.59</v>
          </cell>
          <cell r="M249">
            <v>111400</v>
          </cell>
        </row>
        <row r="250">
          <cell r="K250">
            <v>38569</v>
          </cell>
          <cell r="L250">
            <v>23.49</v>
          </cell>
          <cell r="M250">
            <v>522400</v>
          </cell>
        </row>
        <row r="251">
          <cell r="K251">
            <v>38568</v>
          </cell>
          <cell r="L251">
            <v>23.69</v>
          </cell>
          <cell r="M251">
            <v>211100</v>
          </cell>
        </row>
        <row r="252">
          <cell r="K252">
            <v>38567</v>
          </cell>
          <cell r="L252">
            <v>23.65</v>
          </cell>
          <cell r="M252">
            <v>441600</v>
          </cell>
        </row>
        <row r="253">
          <cell r="K253">
            <v>38566</v>
          </cell>
          <cell r="L253">
            <v>23.68</v>
          </cell>
          <cell r="M253">
            <v>728600</v>
          </cell>
        </row>
        <row r="254">
          <cell r="K254">
            <v>38565</v>
          </cell>
          <cell r="L254">
            <v>23.33</v>
          </cell>
          <cell r="M254">
            <v>50700</v>
          </cell>
        </row>
        <row r="255">
          <cell r="K255">
            <v>38562</v>
          </cell>
          <cell r="L255">
            <v>23.2</v>
          </cell>
          <cell r="M255">
            <v>266400</v>
          </cell>
        </row>
        <row r="256">
          <cell r="K256">
            <v>38561</v>
          </cell>
          <cell r="L256">
            <v>22.96</v>
          </cell>
          <cell r="M256">
            <v>419500</v>
          </cell>
        </row>
        <row r="257">
          <cell r="K257">
            <v>38560</v>
          </cell>
          <cell r="L257">
            <v>23.11</v>
          </cell>
          <cell r="M257">
            <v>551800</v>
          </cell>
        </row>
        <row r="258">
          <cell r="K258">
            <v>38559</v>
          </cell>
          <cell r="L258">
            <v>23.72</v>
          </cell>
          <cell r="M258">
            <v>325700</v>
          </cell>
        </row>
        <row r="259">
          <cell r="K259">
            <v>38558</v>
          </cell>
          <cell r="L259">
            <v>23.71</v>
          </cell>
          <cell r="M259">
            <v>908500</v>
          </cell>
        </row>
        <row r="260">
          <cell r="K260">
            <v>38555</v>
          </cell>
          <cell r="L260">
            <v>23.12</v>
          </cell>
          <cell r="M260">
            <v>662800</v>
          </cell>
        </row>
        <row r="261">
          <cell r="K261">
            <v>38554</v>
          </cell>
          <cell r="L261">
            <v>22.89</v>
          </cell>
          <cell r="M261">
            <v>906400</v>
          </cell>
        </row>
        <row r="262">
          <cell r="K262">
            <v>38553</v>
          </cell>
          <cell r="L262">
            <v>22.56</v>
          </cell>
          <cell r="M262">
            <v>1200500</v>
          </cell>
        </row>
        <row r="263">
          <cell r="K263">
            <v>38552</v>
          </cell>
          <cell r="L263">
            <v>23.81</v>
          </cell>
          <cell r="M263">
            <v>443200</v>
          </cell>
        </row>
        <row r="264">
          <cell r="K264">
            <v>38551</v>
          </cell>
          <cell r="L264">
            <v>22.4</v>
          </cell>
          <cell r="M264">
            <v>187600</v>
          </cell>
        </row>
        <row r="265">
          <cell r="K265">
            <v>38548</v>
          </cell>
          <cell r="L265">
            <v>22.6</v>
          </cell>
          <cell r="M265">
            <v>92700</v>
          </cell>
        </row>
        <row r="266">
          <cell r="K266">
            <v>38547</v>
          </cell>
          <cell r="L266">
            <v>22.64</v>
          </cell>
          <cell r="M266">
            <v>118100</v>
          </cell>
        </row>
        <row r="267">
          <cell r="K267">
            <v>38546</v>
          </cell>
          <cell r="L267">
            <v>22.45</v>
          </cell>
          <cell r="M267">
            <v>271300</v>
          </cell>
        </row>
        <row r="268">
          <cell r="K268">
            <v>38545</v>
          </cell>
          <cell r="L268">
            <v>22.45</v>
          </cell>
          <cell r="M268">
            <v>259900</v>
          </cell>
        </row>
        <row r="269">
          <cell r="K269">
            <v>38544</v>
          </cell>
          <cell r="L269">
            <v>22.3</v>
          </cell>
          <cell r="M269">
            <v>118300</v>
          </cell>
        </row>
        <row r="270">
          <cell r="K270">
            <v>38541</v>
          </cell>
          <cell r="L270">
            <v>22.04</v>
          </cell>
          <cell r="M270">
            <v>116100</v>
          </cell>
        </row>
        <row r="271">
          <cell r="K271">
            <v>38540</v>
          </cell>
          <cell r="L271">
            <v>21.83</v>
          </cell>
          <cell r="M271">
            <v>137900</v>
          </cell>
        </row>
        <row r="272">
          <cell r="K272">
            <v>38539</v>
          </cell>
          <cell r="L272">
            <v>21.5</v>
          </cell>
          <cell r="M272">
            <v>174400</v>
          </cell>
        </row>
        <row r="273">
          <cell r="K273">
            <v>38538</v>
          </cell>
          <cell r="L273">
            <v>21.73</v>
          </cell>
          <cell r="M273">
            <v>129400</v>
          </cell>
        </row>
        <row r="274">
          <cell r="K274">
            <v>38534</v>
          </cell>
          <cell r="L274">
            <v>21.77</v>
          </cell>
          <cell r="M274">
            <v>60800</v>
          </cell>
        </row>
        <row r="275">
          <cell r="K275">
            <v>38533</v>
          </cell>
          <cell r="L275">
            <v>21.83</v>
          </cell>
          <cell r="M275">
            <v>120300</v>
          </cell>
        </row>
        <row r="276">
          <cell r="K276">
            <v>38532</v>
          </cell>
          <cell r="L276">
            <v>22.38</v>
          </cell>
          <cell r="M276">
            <v>209300</v>
          </cell>
        </row>
        <row r="277">
          <cell r="K277">
            <v>38531</v>
          </cell>
          <cell r="L277">
            <v>22.2</v>
          </cell>
          <cell r="M277">
            <v>231300</v>
          </cell>
        </row>
        <row r="278">
          <cell r="K278">
            <v>38530</v>
          </cell>
          <cell r="L278">
            <v>22.05</v>
          </cell>
          <cell r="M278">
            <v>273800</v>
          </cell>
        </row>
        <row r="279">
          <cell r="K279">
            <v>38527</v>
          </cell>
          <cell r="L279">
            <v>22.2</v>
          </cell>
          <cell r="M279">
            <v>119800</v>
          </cell>
        </row>
        <row r="280">
          <cell r="K280">
            <v>38526</v>
          </cell>
          <cell r="L280">
            <v>22.13</v>
          </cell>
          <cell r="M280">
            <v>152800</v>
          </cell>
        </row>
        <row r="281">
          <cell r="K281">
            <v>38525</v>
          </cell>
          <cell r="L281">
            <v>22.35</v>
          </cell>
          <cell r="M281">
            <v>376000</v>
          </cell>
        </row>
        <row r="282">
          <cell r="K282">
            <v>38524</v>
          </cell>
          <cell r="L282">
            <v>22.22</v>
          </cell>
          <cell r="M282">
            <v>203600</v>
          </cell>
        </row>
        <row r="283">
          <cell r="K283">
            <v>38523</v>
          </cell>
          <cell r="L283">
            <v>22.17</v>
          </cell>
          <cell r="M283">
            <v>182700</v>
          </cell>
        </row>
        <row r="284">
          <cell r="K284">
            <v>38520</v>
          </cell>
          <cell r="L284">
            <v>21.95</v>
          </cell>
          <cell r="M284">
            <v>150000</v>
          </cell>
        </row>
        <row r="285">
          <cell r="K285">
            <v>38519</v>
          </cell>
          <cell r="L285">
            <v>21.88</v>
          </cell>
          <cell r="M285">
            <v>360200</v>
          </cell>
        </row>
        <row r="286">
          <cell r="K286">
            <v>38518</v>
          </cell>
          <cell r="L286">
            <v>21.86</v>
          </cell>
          <cell r="M286">
            <v>271800</v>
          </cell>
        </row>
        <row r="287">
          <cell r="K287">
            <v>38517</v>
          </cell>
          <cell r="L287">
            <v>21.5</v>
          </cell>
          <cell r="M287">
            <v>408600</v>
          </cell>
        </row>
        <row r="288">
          <cell r="K288">
            <v>38516</v>
          </cell>
          <cell r="L288">
            <v>21.12</v>
          </cell>
          <cell r="M288">
            <v>194700</v>
          </cell>
        </row>
        <row r="289">
          <cell r="K289">
            <v>38513</v>
          </cell>
          <cell r="L289">
            <v>21.59</v>
          </cell>
          <cell r="M289">
            <v>77700</v>
          </cell>
        </row>
        <row r="290">
          <cell r="K290">
            <v>38512</v>
          </cell>
          <cell r="L290">
            <v>21.8</v>
          </cell>
          <cell r="M290">
            <v>65500</v>
          </cell>
        </row>
        <row r="291">
          <cell r="K291">
            <v>38511</v>
          </cell>
          <cell r="L291">
            <v>21.97</v>
          </cell>
          <cell r="M291">
            <v>80000</v>
          </cell>
        </row>
        <row r="292">
          <cell r="K292">
            <v>38510</v>
          </cell>
          <cell r="L292">
            <v>22.13</v>
          </cell>
          <cell r="M292">
            <v>143600</v>
          </cell>
        </row>
        <row r="293">
          <cell r="K293">
            <v>38509</v>
          </cell>
          <cell r="L293">
            <v>22.26</v>
          </cell>
          <cell r="M293">
            <v>213800</v>
          </cell>
        </row>
        <row r="294">
          <cell r="K294">
            <v>38506</v>
          </cell>
          <cell r="L294">
            <v>22.09</v>
          </cell>
          <cell r="M294">
            <v>86200</v>
          </cell>
        </row>
        <row r="295">
          <cell r="K295">
            <v>38505</v>
          </cell>
          <cell r="L295">
            <v>21.92</v>
          </cell>
          <cell r="M295">
            <v>174100</v>
          </cell>
        </row>
        <row r="296">
          <cell r="K296">
            <v>38504</v>
          </cell>
          <cell r="L296">
            <v>22.35</v>
          </cell>
          <cell r="M296">
            <v>157400</v>
          </cell>
        </row>
        <row r="297">
          <cell r="K297">
            <v>38503</v>
          </cell>
          <cell r="L297">
            <v>22.26</v>
          </cell>
          <cell r="M297">
            <v>120200</v>
          </cell>
        </row>
        <row r="298">
          <cell r="K298">
            <v>38499</v>
          </cell>
          <cell r="L298">
            <v>22.36</v>
          </cell>
          <cell r="M298">
            <v>113400</v>
          </cell>
        </row>
        <row r="299">
          <cell r="K299">
            <v>38498</v>
          </cell>
          <cell r="L299">
            <v>22.17</v>
          </cell>
          <cell r="M299">
            <v>152900</v>
          </cell>
        </row>
        <row r="300">
          <cell r="K300">
            <v>38497</v>
          </cell>
          <cell r="L300">
            <v>22.22</v>
          </cell>
          <cell r="M300">
            <v>122200</v>
          </cell>
        </row>
        <row r="301">
          <cell r="K301">
            <v>38496</v>
          </cell>
          <cell r="L301">
            <v>22.42</v>
          </cell>
          <cell r="M301">
            <v>144600</v>
          </cell>
        </row>
        <row r="302">
          <cell r="K302">
            <v>38495</v>
          </cell>
          <cell r="L302">
            <v>22.68</v>
          </cell>
          <cell r="M302">
            <v>38600</v>
          </cell>
        </row>
        <row r="303">
          <cell r="K303">
            <v>38492</v>
          </cell>
          <cell r="L303">
            <v>22.54</v>
          </cell>
          <cell r="M303">
            <v>115300</v>
          </cell>
        </row>
        <row r="304">
          <cell r="K304">
            <v>38491</v>
          </cell>
          <cell r="L304">
            <v>22.62</v>
          </cell>
          <cell r="M304">
            <v>115700</v>
          </cell>
        </row>
        <row r="305">
          <cell r="K305">
            <v>38490</v>
          </cell>
          <cell r="L305">
            <v>22.49</v>
          </cell>
          <cell r="M305">
            <v>173300</v>
          </cell>
        </row>
        <row r="306">
          <cell r="K306">
            <v>38489</v>
          </cell>
          <cell r="L306">
            <v>22.25</v>
          </cell>
          <cell r="M306">
            <v>112900</v>
          </cell>
        </row>
        <row r="307">
          <cell r="K307">
            <v>38488</v>
          </cell>
          <cell r="L307">
            <v>22.28</v>
          </cell>
          <cell r="M307">
            <v>287500</v>
          </cell>
        </row>
        <row r="308">
          <cell r="K308">
            <v>38485</v>
          </cell>
          <cell r="L308">
            <v>21.9</v>
          </cell>
          <cell r="M308">
            <v>124400</v>
          </cell>
        </row>
        <row r="309">
          <cell r="K309">
            <v>38484</v>
          </cell>
          <cell r="L309">
            <v>22.17</v>
          </cell>
          <cell r="M309">
            <v>190500</v>
          </cell>
        </row>
        <row r="310">
          <cell r="K310">
            <v>38483</v>
          </cell>
          <cell r="L310">
            <v>22.28</v>
          </cell>
          <cell r="M310">
            <v>257600</v>
          </cell>
        </row>
        <row r="311">
          <cell r="K311">
            <v>38482</v>
          </cell>
          <cell r="L311">
            <v>22.49</v>
          </cell>
          <cell r="M311">
            <v>89800</v>
          </cell>
        </row>
        <row r="312">
          <cell r="K312">
            <v>38481</v>
          </cell>
          <cell r="L312">
            <v>22.61</v>
          </cell>
          <cell r="M312">
            <v>129700</v>
          </cell>
        </row>
        <row r="313">
          <cell r="K313">
            <v>38478</v>
          </cell>
          <cell r="L313">
            <v>22.57</v>
          </cell>
          <cell r="M313">
            <v>164500</v>
          </cell>
        </row>
        <row r="314">
          <cell r="K314">
            <v>38477</v>
          </cell>
          <cell r="L314">
            <v>22.5</v>
          </cell>
          <cell r="M314">
            <v>220800</v>
          </cell>
        </row>
        <row r="315">
          <cell r="K315">
            <v>38476</v>
          </cell>
          <cell r="L315">
            <v>22.55</v>
          </cell>
          <cell r="M315">
            <v>540400</v>
          </cell>
        </row>
        <row r="316">
          <cell r="K316">
            <v>38475</v>
          </cell>
          <cell r="L316">
            <v>22.31</v>
          </cell>
          <cell r="M316">
            <v>350700</v>
          </cell>
        </row>
        <row r="317">
          <cell r="K317">
            <v>38474</v>
          </cell>
          <cell r="L317">
            <v>22.38</v>
          </cell>
          <cell r="M317">
            <v>424400</v>
          </cell>
        </row>
        <row r="318">
          <cell r="K318">
            <v>38471</v>
          </cell>
          <cell r="L318">
            <v>22.39</v>
          </cell>
          <cell r="M318">
            <v>406500</v>
          </cell>
        </row>
        <row r="319">
          <cell r="K319">
            <v>38470</v>
          </cell>
          <cell r="L319">
            <v>22.5</v>
          </cell>
          <cell r="M319">
            <v>1386900</v>
          </cell>
        </row>
        <row r="320">
          <cell r="K320">
            <v>38469</v>
          </cell>
          <cell r="L320">
            <v>22.9</v>
          </cell>
          <cell r="M320">
            <v>265000</v>
          </cell>
        </row>
        <row r="321">
          <cell r="K321">
            <v>38468</v>
          </cell>
          <cell r="L321">
            <v>22.84</v>
          </cell>
          <cell r="M321">
            <v>612200</v>
          </cell>
        </row>
        <row r="322">
          <cell r="K322">
            <v>38467</v>
          </cell>
          <cell r="L322">
            <v>22.95</v>
          </cell>
          <cell r="M322">
            <v>633700</v>
          </cell>
        </row>
        <row r="323">
          <cell r="K323">
            <v>38464</v>
          </cell>
          <cell r="L323">
            <v>23.01</v>
          </cell>
          <cell r="M323">
            <v>856300</v>
          </cell>
        </row>
        <row r="324">
          <cell r="K324">
            <v>38463</v>
          </cell>
          <cell r="L324">
            <v>22.8</v>
          </cell>
          <cell r="M324">
            <v>2678300</v>
          </cell>
        </row>
        <row r="325">
          <cell r="K325">
            <v>38462</v>
          </cell>
          <cell r="L325">
            <v>23.3</v>
          </cell>
          <cell r="M325">
            <v>388900</v>
          </cell>
        </row>
        <row r="326">
          <cell r="K326">
            <v>38461</v>
          </cell>
          <cell r="L326">
            <v>23.41</v>
          </cell>
          <cell r="M326">
            <v>120400</v>
          </cell>
        </row>
        <row r="327">
          <cell r="K327">
            <v>38460</v>
          </cell>
          <cell r="L327">
            <v>23.15</v>
          </cell>
          <cell r="M327">
            <v>315100</v>
          </cell>
        </row>
        <row r="328">
          <cell r="K328">
            <v>38457</v>
          </cell>
          <cell r="L328">
            <v>23.11</v>
          </cell>
          <cell r="M328">
            <v>182900</v>
          </cell>
        </row>
        <row r="329">
          <cell r="K329">
            <v>38456</v>
          </cell>
          <cell r="L329">
            <v>23.28</v>
          </cell>
          <cell r="M329">
            <v>394500</v>
          </cell>
        </row>
        <row r="330">
          <cell r="K330">
            <v>38455</v>
          </cell>
          <cell r="L330">
            <v>23.8</v>
          </cell>
          <cell r="M330">
            <v>342600</v>
          </cell>
        </row>
        <row r="331">
          <cell r="K331">
            <v>38454</v>
          </cell>
          <cell r="L331">
            <v>24.26</v>
          </cell>
          <cell r="M331">
            <v>601900</v>
          </cell>
        </row>
        <row r="332">
          <cell r="K332">
            <v>38453</v>
          </cell>
          <cell r="L332">
            <v>23.34</v>
          </cell>
          <cell r="M332">
            <v>286700</v>
          </cell>
        </row>
        <row r="333">
          <cell r="K333">
            <v>38450</v>
          </cell>
          <cell r="L333">
            <v>23.36</v>
          </cell>
          <cell r="M333">
            <v>335800</v>
          </cell>
        </row>
        <row r="334">
          <cell r="K334">
            <v>38449</v>
          </cell>
          <cell r="L334">
            <v>23.4</v>
          </cell>
          <cell r="M334">
            <v>213500</v>
          </cell>
        </row>
        <row r="335">
          <cell r="K335">
            <v>38448</v>
          </cell>
          <cell r="L335">
            <v>23.6</v>
          </cell>
          <cell r="M335">
            <v>239400</v>
          </cell>
        </row>
        <row r="336">
          <cell r="K336">
            <v>38447</v>
          </cell>
          <cell r="L336">
            <v>23.63</v>
          </cell>
          <cell r="M336">
            <v>337800</v>
          </cell>
        </row>
        <row r="337">
          <cell r="K337">
            <v>38446</v>
          </cell>
          <cell r="L337">
            <v>23.66</v>
          </cell>
          <cell r="M337">
            <v>287600</v>
          </cell>
        </row>
        <row r="338">
          <cell r="K338">
            <v>38443</v>
          </cell>
          <cell r="L338">
            <v>23.87</v>
          </cell>
          <cell r="M338">
            <v>270800</v>
          </cell>
        </row>
        <row r="339">
          <cell r="K339">
            <v>38442</v>
          </cell>
          <cell r="L339">
            <v>24.23</v>
          </cell>
          <cell r="M339">
            <v>335000</v>
          </cell>
        </row>
        <row r="340">
          <cell r="K340">
            <v>38441</v>
          </cell>
          <cell r="L340">
            <v>24.5</v>
          </cell>
          <cell r="M340">
            <v>282000</v>
          </cell>
        </row>
        <row r="341">
          <cell r="K341">
            <v>38440</v>
          </cell>
          <cell r="L341">
            <v>24.87</v>
          </cell>
          <cell r="M341">
            <v>282400</v>
          </cell>
        </row>
        <row r="342">
          <cell r="K342">
            <v>38439</v>
          </cell>
          <cell r="L342">
            <v>24.58</v>
          </cell>
          <cell r="M342">
            <v>104300</v>
          </cell>
        </row>
        <row r="343">
          <cell r="K343">
            <v>38435</v>
          </cell>
          <cell r="L343">
            <v>24.16</v>
          </cell>
          <cell r="M343">
            <v>215800</v>
          </cell>
        </row>
        <row r="344">
          <cell r="K344">
            <v>38434</v>
          </cell>
          <cell r="L344">
            <v>23.91</v>
          </cell>
          <cell r="M344">
            <v>109800</v>
          </cell>
        </row>
        <row r="345">
          <cell r="K345">
            <v>38433</v>
          </cell>
          <cell r="L345">
            <v>24.07</v>
          </cell>
          <cell r="M345">
            <v>317000</v>
          </cell>
        </row>
        <row r="346">
          <cell r="K346">
            <v>38432</v>
          </cell>
          <cell r="L346">
            <v>24.04</v>
          </cell>
          <cell r="M346">
            <v>153300</v>
          </cell>
        </row>
        <row r="347">
          <cell r="K347">
            <v>38429</v>
          </cell>
          <cell r="L347">
            <v>24.09</v>
          </cell>
          <cell r="M347">
            <v>152400</v>
          </cell>
        </row>
        <row r="348">
          <cell r="K348">
            <v>38428</v>
          </cell>
          <cell r="L348">
            <v>24</v>
          </cell>
          <cell r="M348">
            <v>93100</v>
          </cell>
        </row>
        <row r="349">
          <cell r="K349">
            <v>38427</v>
          </cell>
          <cell r="L349">
            <v>24.2</v>
          </cell>
          <cell r="M349">
            <v>131600</v>
          </cell>
        </row>
        <row r="350">
          <cell r="K350">
            <v>38426</v>
          </cell>
          <cell r="L350">
            <v>24.17</v>
          </cell>
          <cell r="M350">
            <v>216200</v>
          </cell>
        </row>
        <row r="351">
          <cell r="K351">
            <v>38425</v>
          </cell>
          <cell r="L351">
            <v>24.3</v>
          </cell>
          <cell r="M351">
            <v>250200</v>
          </cell>
        </row>
        <row r="352">
          <cell r="K352">
            <v>38422</v>
          </cell>
          <cell r="L352">
            <v>24.3</v>
          </cell>
          <cell r="M352">
            <v>185400</v>
          </cell>
        </row>
        <row r="353">
          <cell r="K353">
            <v>38421</v>
          </cell>
          <cell r="L353">
            <v>24.31</v>
          </cell>
          <cell r="M353">
            <v>247300</v>
          </cell>
        </row>
        <row r="354">
          <cell r="K354">
            <v>38420</v>
          </cell>
          <cell r="L354">
            <v>24.19</v>
          </cell>
          <cell r="M354">
            <v>410000</v>
          </cell>
        </row>
        <row r="355">
          <cell r="K355">
            <v>38419</v>
          </cell>
          <cell r="L355">
            <v>24.16</v>
          </cell>
          <cell r="M355">
            <v>314000</v>
          </cell>
        </row>
        <row r="356">
          <cell r="K356">
            <v>38418</v>
          </cell>
          <cell r="L356">
            <v>24.27</v>
          </cell>
          <cell r="M356">
            <v>168600</v>
          </cell>
        </row>
        <row r="357">
          <cell r="K357">
            <v>38415</v>
          </cell>
          <cell r="L357">
            <v>24.42</v>
          </cell>
          <cell r="M357">
            <v>128300</v>
          </cell>
        </row>
        <row r="358">
          <cell r="K358">
            <v>38414</v>
          </cell>
          <cell r="L358">
            <v>24.39</v>
          </cell>
          <cell r="M358">
            <v>105700</v>
          </cell>
        </row>
        <row r="359">
          <cell r="K359">
            <v>38413</v>
          </cell>
          <cell r="L359">
            <v>24.47</v>
          </cell>
          <cell r="M359">
            <v>159000</v>
          </cell>
        </row>
        <row r="360">
          <cell r="K360">
            <v>38412</v>
          </cell>
          <cell r="L360">
            <v>24.36</v>
          </cell>
          <cell r="M360">
            <v>332800</v>
          </cell>
        </row>
        <row r="361">
          <cell r="K361">
            <v>38411</v>
          </cell>
          <cell r="L361">
            <v>24.01</v>
          </cell>
          <cell r="M361">
            <v>462400</v>
          </cell>
        </row>
        <row r="362">
          <cell r="K362">
            <v>38408</v>
          </cell>
          <cell r="L362">
            <v>24.05</v>
          </cell>
          <cell r="M362">
            <v>340300</v>
          </cell>
        </row>
        <row r="363">
          <cell r="K363">
            <v>38407</v>
          </cell>
          <cell r="L363">
            <v>24.01</v>
          </cell>
          <cell r="M363">
            <v>643600</v>
          </cell>
        </row>
        <row r="364">
          <cell r="K364">
            <v>38406</v>
          </cell>
          <cell r="L364">
            <v>24.31</v>
          </cell>
          <cell r="M364">
            <v>235900</v>
          </cell>
        </row>
        <row r="365">
          <cell r="K365">
            <v>38405</v>
          </cell>
          <cell r="L365">
            <v>24.36</v>
          </cell>
          <cell r="M365">
            <v>244400</v>
          </cell>
        </row>
        <row r="366">
          <cell r="K366">
            <v>38401</v>
          </cell>
          <cell r="L366">
            <v>24.58</v>
          </cell>
          <cell r="M366">
            <v>343500</v>
          </cell>
        </row>
        <row r="367">
          <cell r="K367">
            <v>38400</v>
          </cell>
          <cell r="L367">
            <v>24.7</v>
          </cell>
          <cell r="M367">
            <v>375800</v>
          </cell>
        </row>
        <row r="368">
          <cell r="K368">
            <v>38399</v>
          </cell>
          <cell r="L368">
            <v>24.72</v>
          </cell>
          <cell r="M368">
            <v>376000</v>
          </cell>
        </row>
        <row r="369">
          <cell r="K369">
            <v>38398</v>
          </cell>
          <cell r="L369">
            <v>24.72</v>
          </cell>
          <cell r="M369">
            <v>227700</v>
          </cell>
        </row>
        <row r="370">
          <cell r="K370">
            <v>38397</v>
          </cell>
          <cell r="L370">
            <v>24.7</v>
          </cell>
          <cell r="M370">
            <v>322600</v>
          </cell>
        </row>
        <row r="371">
          <cell r="K371">
            <v>38394</v>
          </cell>
          <cell r="L371">
            <v>24.67</v>
          </cell>
          <cell r="M371">
            <v>227400</v>
          </cell>
        </row>
        <row r="372">
          <cell r="K372">
            <v>38393</v>
          </cell>
          <cell r="L372">
            <v>24.7</v>
          </cell>
          <cell r="M372">
            <v>179800</v>
          </cell>
        </row>
        <row r="451">
          <cell r="K451">
            <v>38575.549407114624</v>
          </cell>
        </row>
      </sheetData>
      <sheetData sheetId="4">
        <row r="3">
          <cell r="E3" t="str">
            <v>Implied Share Price</v>
          </cell>
        </row>
        <row r="4">
          <cell r="B4" t="str">
            <v xml:space="preserve">Valuation Methodology </v>
          </cell>
          <cell r="E4">
            <v>25</v>
          </cell>
          <cell r="F4">
            <v>29</v>
          </cell>
          <cell r="G4">
            <v>33</v>
          </cell>
          <cell r="H4">
            <v>37</v>
          </cell>
          <cell r="I4">
            <v>41</v>
          </cell>
          <cell r="J4">
            <v>45</v>
          </cell>
          <cell r="K4">
            <v>48</v>
          </cell>
          <cell r="L4">
            <v>52</v>
          </cell>
          <cell r="M4">
            <v>56</v>
          </cell>
        </row>
        <row r="6">
          <cell r="B6" t="str">
            <v>LTM Share Price Trading Range</v>
          </cell>
        </row>
        <row r="8">
          <cell r="B8" t="str">
            <v>Publicly Traded Comparable Companies:</v>
          </cell>
          <cell r="Q8">
            <v>15.33</v>
          </cell>
          <cell r="R8">
            <v>20.62</v>
          </cell>
        </row>
        <row r="10">
          <cell r="B10" t="str">
            <v>Comparable M&amp;A Transactions:</v>
          </cell>
        </row>
        <row r="12">
          <cell r="B12" t="str">
            <v xml:space="preserve">Discounted Cash Flow Analysis </v>
          </cell>
        </row>
        <row r="14">
          <cell r="B14" t="str">
            <v>LBO Analysis</v>
          </cell>
        </row>
        <row r="17">
          <cell r="B17" t="str">
            <v xml:space="preserve">2007(E) EBITDA Multiple(1) </v>
          </cell>
          <cell r="E17">
            <v>8</v>
          </cell>
          <cell r="F17">
            <v>9</v>
          </cell>
          <cell r="G17">
            <v>10</v>
          </cell>
          <cell r="H17">
            <v>11</v>
          </cell>
          <cell r="I17">
            <v>12</v>
          </cell>
          <cell r="J17">
            <v>13</v>
          </cell>
          <cell r="K17">
            <v>14</v>
          </cell>
          <cell r="L17">
            <v>15</v>
          </cell>
          <cell r="M17">
            <v>16</v>
          </cell>
        </row>
        <row r="23">
          <cell r="E23">
            <v>1</v>
          </cell>
          <cell r="F23">
            <v>2</v>
          </cell>
          <cell r="G23">
            <v>3</v>
          </cell>
          <cell r="H23">
            <v>4</v>
          </cell>
          <cell r="I23">
            <v>5</v>
          </cell>
          <cell r="J23">
            <v>6</v>
          </cell>
          <cell r="K23">
            <v>7</v>
          </cell>
          <cell r="L23">
            <v>8</v>
          </cell>
          <cell r="M23">
            <v>9</v>
          </cell>
        </row>
        <row r="24">
          <cell r="C24" t="str">
            <v>Stock Price</v>
          </cell>
          <cell r="E24">
            <v>25</v>
          </cell>
          <cell r="F24">
            <v>29</v>
          </cell>
          <cell r="G24">
            <v>33</v>
          </cell>
          <cell r="H24">
            <v>37</v>
          </cell>
          <cell r="I24">
            <v>41</v>
          </cell>
          <cell r="J24">
            <v>45</v>
          </cell>
          <cell r="K24">
            <v>48</v>
          </cell>
          <cell r="L24">
            <v>52</v>
          </cell>
          <cell r="M24">
            <v>56</v>
          </cell>
        </row>
        <row r="25">
          <cell r="C25" t="str">
            <v>F/D Shares</v>
          </cell>
          <cell r="E25">
            <v>1647.3903198180851</v>
          </cell>
          <cell r="F25">
            <v>1647.3903198180851</v>
          </cell>
          <cell r="G25">
            <v>1648.2665622423276</v>
          </cell>
          <cell r="H25">
            <v>1649.7348603586256</v>
          </cell>
          <cell r="I25">
            <v>1650.9166612814997</v>
          </cell>
          <cell r="J25">
            <v>1651.8883642625296</v>
          </cell>
          <cell r="K25">
            <v>1652.5108614847518</v>
          </cell>
          <cell r="L25">
            <v>1653.2291275103928</v>
          </cell>
          <cell r="M25">
            <v>1653.8447841037994</v>
          </cell>
        </row>
        <row r="26">
          <cell r="C26" t="str">
            <v>Market Value of Equity</v>
          </cell>
          <cell r="E26">
            <v>41184.757995452128</v>
          </cell>
          <cell r="F26">
            <v>47774.319274724468</v>
          </cell>
          <cell r="G26">
            <v>54392.796553996814</v>
          </cell>
          <cell r="H26">
            <v>61040.189833269149</v>
          </cell>
          <cell r="I26">
            <v>67687.583112541484</v>
          </cell>
          <cell r="J26">
            <v>74334.976391813834</v>
          </cell>
          <cell r="K26">
            <v>79320.521351268078</v>
          </cell>
          <cell r="L26">
            <v>85967.914630540428</v>
          </cell>
          <cell r="M26">
            <v>92615.307909812764</v>
          </cell>
        </row>
        <row r="27">
          <cell r="C27" t="str">
            <v>Net Debt</v>
          </cell>
          <cell r="E27">
            <v>9403</v>
          </cell>
          <cell r="F27">
            <v>9403</v>
          </cell>
          <cell r="G27">
            <v>9403</v>
          </cell>
          <cell r="H27">
            <v>9403</v>
          </cell>
          <cell r="I27">
            <v>9403</v>
          </cell>
          <cell r="J27">
            <v>9403</v>
          </cell>
          <cell r="K27">
            <v>9403</v>
          </cell>
          <cell r="L27">
            <v>9403</v>
          </cell>
          <cell r="M27">
            <v>9403</v>
          </cell>
        </row>
        <row r="28">
          <cell r="C28" t="str">
            <v>Enterprise Value</v>
          </cell>
          <cell r="E28">
            <v>50587.757995452128</v>
          </cell>
          <cell r="F28">
            <v>57177.319274724468</v>
          </cell>
          <cell r="G28">
            <v>63795.796553996814</v>
          </cell>
          <cell r="H28">
            <v>70443.189833269149</v>
          </cell>
          <cell r="I28">
            <v>77090.583112541484</v>
          </cell>
          <cell r="J28">
            <v>83737.976391813834</v>
          </cell>
          <cell r="K28">
            <v>88723.521351268078</v>
          </cell>
          <cell r="L28">
            <v>95370.914630540428</v>
          </cell>
          <cell r="M28">
            <v>102018.30790981276</v>
          </cell>
        </row>
        <row r="29">
          <cell r="C29" t="str">
            <v>EBITDA</v>
          </cell>
          <cell r="E29">
            <v>6376.9000000000005</v>
          </cell>
          <cell r="F29">
            <v>6376.9000000000005</v>
          </cell>
          <cell r="G29">
            <v>6376.9000000000005</v>
          </cell>
          <cell r="H29">
            <v>6376.9000000000005</v>
          </cell>
          <cell r="I29">
            <v>6376.9000000000005</v>
          </cell>
          <cell r="J29">
            <v>6376.9000000000005</v>
          </cell>
          <cell r="K29">
            <v>6376.9000000000005</v>
          </cell>
          <cell r="L29">
            <v>6376.9000000000005</v>
          </cell>
          <cell r="M29">
            <v>6376.9000000000005</v>
          </cell>
        </row>
        <row r="30">
          <cell r="C30" t="str">
            <v>Implied Multiple</v>
          </cell>
          <cell r="E30">
            <v>7.9329702512901443</v>
          </cell>
          <cell r="F30">
            <v>8.9663189441146116</v>
          </cell>
          <cell r="G30">
            <v>10.004202128619989</v>
          </cell>
          <cell r="H30">
            <v>11.046619804806276</v>
          </cell>
          <cell r="I30">
            <v>12.089037480992564</v>
          </cell>
          <cell r="J30">
            <v>13.131455157178852</v>
          </cell>
          <cell r="K30">
            <v>13.913268414318567</v>
          </cell>
          <cell r="L30">
            <v>14.955686090504857</v>
          </cell>
          <cell r="M30">
            <v>15.998103766691143</v>
          </cell>
        </row>
        <row r="36">
          <cell r="O36">
            <v>1647.3903198180851</v>
          </cell>
        </row>
        <row r="37">
          <cell r="G37" t="str">
            <v>Options / Warrants</v>
          </cell>
          <cell r="M37">
            <v>1</v>
          </cell>
          <cell r="N37">
            <v>25</v>
          </cell>
          <cell r="O37">
            <v>1647.3903198180851</v>
          </cell>
        </row>
        <row r="38">
          <cell r="I38" t="str">
            <v>Kraft Foods, Inc.</v>
          </cell>
          <cell r="M38">
            <v>2</v>
          </cell>
          <cell r="N38">
            <v>29</v>
          </cell>
          <cell r="O38">
            <v>1647.3903198180851</v>
          </cell>
        </row>
        <row r="39">
          <cell r="K39" t="str">
            <v>Trading</v>
          </cell>
          <cell r="L39" t="str">
            <v>Offer</v>
          </cell>
          <cell r="M39">
            <v>3</v>
          </cell>
          <cell r="N39">
            <v>33</v>
          </cell>
          <cell r="O39">
            <v>1648.2665622423276</v>
          </cell>
        </row>
        <row r="40">
          <cell r="G40" t="str">
            <v>Options</v>
          </cell>
          <cell r="I40" t="str">
            <v>Outstanding</v>
          </cell>
          <cell r="J40" t="str">
            <v>Strike</v>
          </cell>
          <cell r="K40" t="str">
            <v>Shares</v>
          </cell>
          <cell r="L40" t="str">
            <v>Shares</v>
          </cell>
          <cell r="M40">
            <v>4</v>
          </cell>
          <cell r="N40">
            <v>37</v>
          </cell>
          <cell r="O40">
            <v>1649.7348603586256</v>
          </cell>
        </row>
        <row r="41">
          <cell r="I41">
            <v>14.458</v>
          </cell>
          <cell r="J41">
            <v>31</v>
          </cell>
          <cell r="K41" t="e">
            <v>#REF!</v>
          </cell>
          <cell r="L41">
            <v>0</v>
          </cell>
          <cell r="M41">
            <v>5</v>
          </cell>
          <cell r="N41">
            <v>41</v>
          </cell>
          <cell r="O41">
            <v>1650.9166612814997</v>
          </cell>
        </row>
        <row r="42">
          <cell r="I42">
            <v>0</v>
          </cell>
          <cell r="J42">
            <v>0</v>
          </cell>
          <cell r="K42" t="e">
            <v>#REF!</v>
          </cell>
          <cell r="L42">
            <v>0</v>
          </cell>
          <cell r="M42">
            <v>6</v>
          </cell>
          <cell r="N42">
            <v>45</v>
          </cell>
          <cell r="O42">
            <v>1651.8883642625296</v>
          </cell>
        </row>
        <row r="43">
          <cell r="I43">
            <v>0</v>
          </cell>
          <cell r="J43">
            <v>0</v>
          </cell>
          <cell r="K43" t="e">
            <v>#REF!</v>
          </cell>
          <cell r="L43">
            <v>0</v>
          </cell>
          <cell r="M43">
            <v>7</v>
          </cell>
          <cell r="N43">
            <v>48</v>
          </cell>
          <cell r="O43">
            <v>1652.5108614847518</v>
          </cell>
        </row>
        <row r="44">
          <cell r="I44">
            <v>0</v>
          </cell>
          <cell r="J44">
            <v>0</v>
          </cell>
          <cell r="K44" t="e">
            <v>#REF!</v>
          </cell>
          <cell r="L44">
            <v>0</v>
          </cell>
          <cell r="M44">
            <v>8</v>
          </cell>
          <cell r="N44">
            <v>52</v>
          </cell>
          <cell r="O44">
            <v>1653.2291275103928</v>
          </cell>
        </row>
        <row r="45">
          <cell r="I45">
            <v>0</v>
          </cell>
          <cell r="J45">
            <v>0</v>
          </cell>
          <cell r="K45" t="e">
            <v>#REF!</v>
          </cell>
          <cell r="L45">
            <v>0</v>
          </cell>
          <cell r="M45">
            <v>9</v>
          </cell>
          <cell r="N45">
            <v>56</v>
          </cell>
          <cell r="O45">
            <v>1653.8447841037994</v>
          </cell>
        </row>
        <row r="46">
          <cell r="I46">
            <v>0</v>
          </cell>
          <cell r="J46">
            <v>0</v>
          </cell>
          <cell r="K46" t="e">
            <v>#REF!</v>
          </cell>
          <cell r="L46">
            <v>0</v>
          </cell>
        </row>
        <row r="47">
          <cell r="I47">
            <v>0</v>
          </cell>
          <cell r="J47">
            <v>0</v>
          </cell>
          <cell r="K47" t="e">
            <v>#REF!</v>
          </cell>
          <cell r="L47">
            <v>0</v>
          </cell>
        </row>
        <row r="48">
          <cell r="G48" t="str">
            <v>Subtotal Options</v>
          </cell>
          <cell r="K48" t="e">
            <v>#REF!</v>
          </cell>
          <cell r="L48">
            <v>0</v>
          </cell>
        </row>
        <row r="51">
          <cell r="G51" t="str">
            <v>Warrants</v>
          </cell>
          <cell r="I51">
            <v>0</v>
          </cell>
          <cell r="J51">
            <v>0</v>
          </cell>
          <cell r="K51" t="e">
            <v>#REF!</v>
          </cell>
          <cell r="L51">
            <v>0</v>
          </cell>
        </row>
        <row r="52">
          <cell r="I52">
            <v>0</v>
          </cell>
          <cell r="J52">
            <v>0</v>
          </cell>
          <cell r="K52" t="e">
            <v>#REF!</v>
          </cell>
          <cell r="L52">
            <v>0</v>
          </cell>
        </row>
        <row r="53">
          <cell r="I53">
            <v>0</v>
          </cell>
          <cell r="J53">
            <v>0</v>
          </cell>
          <cell r="K53" t="e">
            <v>#REF!</v>
          </cell>
          <cell r="L53">
            <v>0</v>
          </cell>
        </row>
        <row r="54">
          <cell r="G54" t="str">
            <v>Subtotal Warrants</v>
          </cell>
          <cell r="K54" t="e">
            <v>#REF!</v>
          </cell>
          <cell r="L54">
            <v>0</v>
          </cell>
        </row>
        <row r="56">
          <cell r="G56" t="str">
            <v>Convertible Debt</v>
          </cell>
          <cell r="I56">
            <v>0</v>
          </cell>
          <cell r="J56">
            <v>0</v>
          </cell>
          <cell r="L56">
            <v>0</v>
          </cell>
        </row>
        <row r="58">
          <cell r="E58" t="str">
            <v xml:space="preserve"> </v>
          </cell>
          <cell r="G58" t="str">
            <v>Basic Shares Outstanding</v>
          </cell>
          <cell r="K58">
            <v>1643.7803690000001</v>
          </cell>
          <cell r="L58">
            <v>1643.7803690000001</v>
          </cell>
        </row>
        <row r="60">
          <cell r="G60" t="str">
            <v>Total Diluted Shares incl Options/Warrants/Converts</v>
          </cell>
          <cell r="K60" t="e">
            <v>#REF!</v>
          </cell>
          <cell r="L60">
            <v>1643.7803690000001</v>
          </cell>
        </row>
        <row r="62">
          <cell r="B62" t="str">
            <v xml:space="preserve"> </v>
          </cell>
        </row>
        <row r="63">
          <cell r="E63" t="str">
            <v>Shares Outstanding</v>
          </cell>
          <cell r="H63">
            <v>1647.3903198180851</v>
          </cell>
        </row>
      </sheetData>
      <sheetData sheetId="5">
        <row r="2">
          <cell r="B2" t="str">
            <v>($ in millions)</v>
          </cell>
          <cell r="C2" t="str">
            <v>FY Ending December 31,</v>
          </cell>
          <cell r="N2" t="str">
            <v>LTM Ended</v>
          </cell>
        </row>
        <row r="3">
          <cell r="C3">
            <v>2002</v>
          </cell>
          <cell r="E3">
            <v>2003</v>
          </cell>
          <cell r="G3">
            <v>2004</v>
          </cell>
          <cell r="I3">
            <v>2005</v>
          </cell>
          <cell r="K3" t="str">
            <v>2006</v>
          </cell>
          <cell r="N3" t="str">
            <v>10/29/06</v>
          </cell>
        </row>
        <row r="5">
          <cell r="B5" t="str">
            <v>North America Beverages</v>
          </cell>
          <cell r="C5">
            <v>2338</v>
          </cell>
          <cell r="E5">
            <v>2433</v>
          </cell>
          <cell r="G5">
            <v>2742</v>
          </cell>
          <cell r="I5">
            <v>3056</v>
          </cell>
          <cell r="K5">
            <v>3088</v>
          </cell>
          <cell r="N5">
            <v>3088</v>
          </cell>
        </row>
        <row r="6">
          <cell r="B6" t="str">
            <v>North America Cheese and Foodservice</v>
          </cell>
          <cell r="C6">
            <v>6399</v>
          </cell>
          <cell r="E6">
            <v>6716</v>
          </cell>
          <cell r="G6">
            <v>6021</v>
          </cell>
          <cell r="I6">
            <v>6244</v>
          </cell>
          <cell r="K6">
            <v>6078</v>
          </cell>
          <cell r="N6">
            <v>6078</v>
          </cell>
        </row>
        <row r="7">
          <cell r="B7" t="str">
            <v>North America Convenient Meals</v>
          </cell>
          <cell r="C7">
            <v>3974</v>
          </cell>
          <cell r="E7">
            <v>4058</v>
          </cell>
          <cell r="G7">
            <v>4445</v>
          </cell>
          <cell r="I7">
            <v>4719</v>
          </cell>
          <cell r="K7">
            <v>4863</v>
          </cell>
          <cell r="N7">
            <v>4863</v>
          </cell>
        </row>
        <row r="8">
          <cell r="B8" t="str">
            <v>North America Grocery</v>
          </cell>
          <cell r="C8">
            <v>2356</v>
          </cell>
          <cell r="E8">
            <v>2388</v>
          </cell>
          <cell r="G8">
            <v>3009</v>
          </cell>
          <cell r="I8">
            <v>3024</v>
          </cell>
          <cell r="K8">
            <v>2731</v>
          </cell>
          <cell r="N8">
            <v>2731</v>
          </cell>
        </row>
        <row r="9">
          <cell r="B9" t="str">
            <v>North America Snacks &amp; Cereals</v>
          </cell>
          <cell r="C9">
            <v>5422</v>
          </cell>
          <cell r="E9">
            <v>5342</v>
          </cell>
          <cell r="G9">
            <v>5843</v>
          </cell>
          <cell r="I9">
            <v>6250</v>
          </cell>
          <cell r="K9">
            <v>6358</v>
          </cell>
          <cell r="N9">
            <v>6358</v>
          </cell>
        </row>
        <row r="10">
          <cell r="B10" t="str">
            <v>Eurpoean Union</v>
          </cell>
          <cell r="C10">
            <v>6174</v>
          </cell>
          <cell r="E10">
            <v>7014</v>
          </cell>
          <cell r="G10">
            <v>6504</v>
          </cell>
          <cell r="I10">
            <v>6714</v>
          </cell>
          <cell r="K10">
            <v>6672</v>
          </cell>
          <cell r="N10">
            <v>6672</v>
          </cell>
        </row>
        <row r="11">
          <cell r="B11" t="str">
            <v>Developing Markets, Oceania &amp; North Asia</v>
          </cell>
          <cell r="C11">
            <v>2585</v>
          </cell>
          <cell r="E11">
            <v>2547</v>
          </cell>
          <cell r="G11">
            <v>3604</v>
          </cell>
          <cell r="I11">
            <v>4106</v>
          </cell>
          <cell r="K11">
            <v>4566</v>
          </cell>
          <cell r="N11">
            <v>4566</v>
          </cell>
        </row>
        <row r="12">
          <cell r="B12" t="str">
            <v>Net Sales</v>
          </cell>
          <cell r="C12">
            <v>29248</v>
          </cell>
          <cell r="E12">
            <v>30498</v>
          </cell>
          <cell r="G12">
            <v>32168</v>
          </cell>
          <cell r="I12">
            <v>34113</v>
          </cell>
          <cell r="K12">
            <v>34356</v>
          </cell>
          <cell r="N12">
            <v>34356</v>
          </cell>
        </row>
        <row r="13">
          <cell r="B13" t="str">
            <v>% Growth</v>
          </cell>
          <cell r="C13" t="str">
            <v>N/A</v>
          </cell>
          <cell r="E13">
            <v>4.273796498905913E-2</v>
          </cell>
          <cell r="G13">
            <v>5.4757689028788858E-2</v>
          </cell>
          <cell r="I13">
            <v>6.0463814971400076E-2</v>
          </cell>
          <cell r="K13">
            <v>7.1233840471374155E-3</v>
          </cell>
          <cell r="N13" t="str">
            <v>N/A</v>
          </cell>
        </row>
        <row r="15">
          <cell r="B15" t="str">
            <v>Cost of Goods Sold</v>
          </cell>
          <cell r="C15">
            <v>17463</v>
          </cell>
          <cell r="E15">
            <v>18531</v>
          </cell>
          <cell r="G15">
            <v>20251</v>
          </cell>
          <cell r="I15">
            <v>21789</v>
          </cell>
          <cell r="K15">
            <v>21915</v>
          </cell>
          <cell r="N15">
            <v>21915</v>
          </cell>
        </row>
        <row r="16">
          <cell r="B16" t="str">
            <v>Gross Profit</v>
          </cell>
          <cell r="C16">
            <v>11785</v>
          </cell>
          <cell r="E16">
            <v>11967</v>
          </cell>
          <cell r="G16">
            <v>11917</v>
          </cell>
          <cell r="I16">
            <v>12324</v>
          </cell>
          <cell r="K16">
            <v>12441</v>
          </cell>
          <cell r="N16">
            <v>12441</v>
          </cell>
        </row>
        <row r="17">
          <cell r="B17" t="str">
            <v>% of Net Sales</v>
          </cell>
          <cell r="C17">
            <v>0.402933533916849</v>
          </cell>
          <cell r="E17">
            <v>0.39238638599252412</v>
          </cell>
          <cell r="G17">
            <v>0.37046132802785375</v>
          </cell>
          <cell r="I17">
            <v>0.3612698971066749</v>
          </cell>
          <cell r="K17">
            <v>0.36212015368494588</v>
          </cell>
          <cell r="N17">
            <v>0.36212015368494588</v>
          </cell>
        </row>
        <row r="19">
          <cell r="B19" t="str">
            <v>SG&amp;A</v>
          </cell>
          <cell r="C19">
            <v>5651</v>
          </cell>
          <cell r="E19">
            <v>6145</v>
          </cell>
          <cell r="G19">
            <v>6656</v>
          </cell>
          <cell r="I19">
            <v>7106.0887512899899</v>
          </cell>
          <cell r="K19">
            <v>7186</v>
          </cell>
          <cell r="N19">
            <v>7186</v>
          </cell>
        </row>
        <row r="20">
          <cell r="B20" t="str">
            <v>% of Net Sales</v>
          </cell>
          <cell r="C20">
            <v>0.1932097921225383</v>
          </cell>
          <cell r="E20">
            <v>0.20148862220473474</v>
          </cell>
          <cell r="G20">
            <v>0.20691370305894055</v>
          </cell>
          <cell r="I20">
            <v>0.20831028497317708</v>
          </cell>
          <cell r="K20">
            <v>0.20916288275701478</v>
          </cell>
          <cell r="N20">
            <v>0.20916288275701478</v>
          </cell>
        </row>
        <row r="22">
          <cell r="B22" t="str">
            <v>EBIT</v>
          </cell>
          <cell r="C22">
            <v>6134</v>
          </cell>
          <cell r="E22">
            <v>5822</v>
          </cell>
          <cell r="G22">
            <v>5261</v>
          </cell>
          <cell r="I22">
            <v>5217.9112487100101</v>
          </cell>
          <cell r="K22">
            <v>5255</v>
          </cell>
          <cell r="N22">
            <v>5255</v>
          </cell>
        </row>
        <row r="23">
          <cell r="B23" t="str">
            <v>% of Net Sales</v>
          </cell>
          <cell r="C23">
            <v>0.20972374179431072</v>
          </cell>
          <cell r="E23">
            <v>0.19089776378778936</v>
          </cell>
          <cell r="G23">
            <v>0.1635476249689132</v>
          </cell>
          <cell r="I23">
            <v>0.15295961213349779</v>
          </cell>
          <cell r="K23">
            <v>0.15295727092793107</v>
          </cell>
          <cell r="N23">
            <v>0.15295727092793107</v>
          </cell>
        </row>
        <row r="25">
          <cell r="B25" t="str">
            <v>Depreciation</v>
          </cell>
          <cell r="C25">
            <v>716</v>
          </cell>
          <cell r="E25">
            <v>813</v>
          </cell>
          <cell r="G25">
            <v>879</v>
          </cell>
          <cell r="I25">
            <v>879</v>
          </cell>
          <cell r="K25">
            <v>891</v>
          </cell>
          <cell r="N25">
            <v>891</v>
          </cell>
        </row>
        <row r="27">
          <cell r="B27" t="str">
            <v>Operating Income</v>
          </cell>
          <cell r="C27">
            <v>5961</v>
          </cell>
          <cell r="E27">
            <v>5860</v>
          </cell>
          <cell r="G27">
            <v>5261</v>
          </cell>
          <cell r="I27">
            <v>5219.9112487100101</v>
          </cell>
          <cell r="K27">
            <v>5257</v>
          </cell>
          <cell r="N27">
            <v>5255</v>
          </cell>
        </row>
        <row r="28">
          <cell r="B28" t="str">
            <v>% of Net Sales</v>
          </cell>
          <cell r="C28">
            <v>0.20380880743982493</v>
          </cell>
          <cell r="E28">
            <v>0.19089776378778936</v>
          </cell>
          <cell r="G28">
            <v>0.1635476249689132</v>
          </cell>
          <cell r="I28">
            <v>0.15295961213349779</v>
          </cell>
          <cell r="K28">
            <v>0.15295727092793107</v>
          </cell>
          <cell r="N28">
            <v>0.15295727092793107</v>
          </cell>
        </row>
        <row r="30">
          <cell r="B30" t="str">
            <v>Consumer Products</v>
          </cell>
          <cell r="E30">
            <v>212.4</v>
          </cell>
          <cell r="G30">
            <v>212.4</v>
          </cell>
          <cell r="I30">
            <v>212.4</v>
          </cell>
          <cell r="K30">
            <v>212.4</v>
          </cell>
          <cell r="N30">
            <v>208.20000000000002</v>
          </cell>
        </row>
        <row r="31">
          <cell r="B31" t="str">
            <v>% Growth</v>
          </cell>
          <cell r="E31" t="e">
            <v>#REF!</v>
          </cell>
          <cell r="G31">
            <v>0</v>
          </cell>
          <cell r="I31">
            <v>0</v>
          </cell>
          <cell r="K31" t="e">
            <v>#REF!</v>
          </cell>
          <cell r="N31" t="str">
            <v>N/A</v>
          </cell>
        </row>
        <row r="32">
          <cell r="B32" t="str">
            <v>Pet Products</v>
          </cell>
          <cell r="E32">
            <v>141.80000000000001</v>
          </cell>
          <cell r="G32">
            <v>141.80000000000001</v>
          </cell>
          <cell r="I32">
            <v>141.80000000000001</v>
          </cell>
          <cell r="K32">
            <v>141.80000000000001</v>
          </cell>
          <cell r="N32">
            <v>155.6</v>
          </cell>
        </row>
        <row r="33">
          <cell r="B33" t="str">
            <v>% Growth</v>
          </cell>
          <cell r="E33" t="e">
            <v>#REF!</v>
          </cell>
          <cell r="G33">
            <v>0</v>
          </cell>
          <cell r="I33">
            <v>0</v>
          </cell>
          <cell r="K33" t="e">
            <v>#REF!</v>
          </cell>
          <cell r="N33" t="str">
            <v>N/A</v>
          </cell>
        </row>
        <row r="35">
          <cell r="B35" t="str">
            <v>Adjusted EBITDA</v>
          </cell>
          <cell r="C35">
            <v>6677</v>
          </cell>
          <cell r="E35">
            <v>6673</v>
          </cell>
          <cell r="G35">
            <v>6140</v>
          </cell>
          <cell r="I35">
            <v>6098.9112487100101</v>
          </cell>
          <cell r="K35">
            <v>6148</v>
          </cell>
          <cell r="N35">
            <v>6146</v>
          </cell>
        </row>
        <row r="36">
          <cell r="B36" t="str">
            <v>% of Net Sales</v>
          </cell>
          <cell r="C36">
            <v>0.228289113785558</v>
          </cell>
          <cell r="E36">
            <v>0.21880123286772904</v>
          </cell>
          <cell r="G36">
            <v>0.19087291718477992</v>
          </cell>
          <cell r="I36">
            <v>0.17878554359657639</v>
          </cell>
          <cell r="K36">
            <v>0.17894981953661659</v>
          </cell>
          <cell r="N36">
            <v>0.17889160554197228</v>
          </cell>
        </row>
        <row r="38">
          <cell r="B38" t="str">
            <v>% Margin</v>
          </cell>
          <cell r="E38" t="e">
            <v>#REF!</v>
          </cell>
          <cell r="G38" t="e">
            <v>#REF!</v>
          </cell>
        </row>
        <row r="45">
          <cell r="E45" t="str">
            <v>FY Ending April 30,</v>
          </cell>
          <cell r="N45" t="str">
            <v>LTM Ended</v>
          </cell>
        </row>
        <row r="46">
          <cell r="C46">
            <v>2002</v>
          </cell>
          <cell r="E46">
            <v>2003</v>
          </cell>
          <cell r="G46">
            <v>2004</v>
          </cell>
          <cell r="I46">
            <v>2005</v>
          </cell>
          <cell r="K46" t="str">
            <v>2006</v>
          </cell>
          <cell r="N46" t="str">
            <v>10/29/06</v>
          </cell>
        </row>
        <row r="48">
          <cell r="B48" t="str">
            <v>North America Beverages</v>
          </cell>
          <cell r="C48">
            <v>2338</v>
          </cell>
          <cell r="E48">
            <v>2433</v>
          </cell>
          <cell r="G48">
            <v>2742</v>
          </cell>
          <cell r="I48">
            <v>3056</v>
          </cell>
          <cell r="K48">
            <v>3088</v>
          </cell>
          <cell r="N48">
            <v>3088</v>
          </cell>
        </row>
        <row r="49">
          <cell r="B49" t="str">
            <v>North America Cheese and Foodservice</v>
          </cell>
          <cell r="C49">
            <v>6399</v>
          </cell>
          <cell r="E49">
            <v>6716</v>
          </cell>
          <cell r="G49">
            <v>6021</v>
          </cell>
          <cell r="I49">
            <v>6244</v>
          </cell>
          <cell r="K49">
            <v>6078</v>
          </cell>
          <cell r="N49">
            <v>6078</v>
          </cell>
        </row>
        <row r="50">
          <cell r="B50" t="str">
            <v>North America Convenient Meals</v>
          </cell>
          <cell r="C50">
            <v>3974</v>
          </cell>
          <cell r="E50">
            <v>4058</v>
          </cell>
          <cell r="G50">
            <v>4445</v>
          </cell>
          <cell r="I50">
            <v>4719</v>
          </cell>
          <cell r="K50">
            <v>4863</v>
          </cell>
          <cell r="N50">
            <v>4863</v>
          </cell>
        </row>
        <row r="51">
          <cell r="B51" t="str">
            <v>North America Grocery</v>
          </cell>
          <cell r="C51">
            <v>2356</v>
          </cell>
          <cell r="E51">
            <v>2388</v>
          </cell>
          <cell r="G51">
            <v>3009</v>
          </cell>
          <cell r="I51">
            <v>3024</v>
          </cell>
          <cell r="K51">
            <v>2731</v>
          </cell>
          <cell r="N51">
            <v>2731</v>
          </cell>
        </row>
        <row r="52">
          <cell r="B52" t="str">
            <v>North America Snacks &amp; Cereals</v>
          </cell>
          <cell r="C52">
            <v>5422</v>
          </cell>
          <cell r="E52">
            <v>5342</v>
          </cell>
          <cell r="G52">
            <v>5843</v>
          </cell>
          <cell r="I52">
            <v>6250</v>
          </cell>
          <cell r="K52">
            <v>6358</v>
          </cell>
          <cell r="N52">
            <v>6358</v>
          </cell>
        </row>
        <row r="53">
          <cell r="B53" t="str">
            <v>Eurpoean Union</v>
          </cell>
          <cell r="C53">
            <v>6174</v>
          </cell>
          <cell r="E53">
            <v>7014</v>
          </cell>
          <cell r="G53">
            <v>6504</v>
          </cell>
          <cell r="I53">
            <v>6714</v>
          </cell>
          <cell r="K53">
            <v>6672</v>
          </cell>
          <cell r="N53">
            <v>6672</v>
          </cell>
        </row>
        <row r="54">
          <cell r="B54" t="str">
            <v>Developing Markets, Oceania &amp; North Asia</v>
          </cell>
          <cell r="C54">
            <v>2585</v>
          </cell>
          <cell r="E54">
            <v>2547</v>
          </cell>
          <cell r="G54">
            <v>3604</v>
          </cell>
          <cell r="I54">
            <v>4106</v>
          </cell>
          <cell r="K54">
            <v>4566</v>
          </cell>
          <cell r="N54">
            <v>4566</v>
          </cell>
        </row>
        <row r="55">
          <cell r="B55" t="str">
            <v>Total Revenues</v>
          </cell>
          <cell r="C55">
            <v>29248</v>
          </cell>
          <cell r="E55">
            <v>30498</v>
          </cell>
          <cell r="G55">
            <v>32168</v>
          </cell>
          <cell r="I55">
            <v>34113</v>
          </cell>
          <cell r="K55">
            <v>34356</v>
          </cell>
          <cell r="N55">
            <v>34356</v>
          </cell>
        </row>
        <row r="57">
          <cell r="B57" t="str">
            <v>Revnues per Comps Spread</v>
          </cell>
          <cell r="C57">
            <v>0</v>
          </cell>
          <cell r="E57">
            <v>0</v>
          </cell>
          <cell r="G57">
            <v>32168</v>
          </cell>
          <cell r="I57">
            <v>34115</v>
          </cell>
          <cell r="K57">
            <v>34358</v>
          </cell>
        </row>
        <row r="58">
          <cell r="B58" t="str">
            <v>additional revenue unallocated</v>
          </cell>
          <cell r="G58">
            <v>0</v>
          </cell>
          <cell r="I58">
            <v>2</v>
          </cell>
          <cell r="K58">
            <v>2</v>
          </cell>
        </row>
        <row r="60">
          <cell r="B60" t="str">
            <v>North America Beverages</v>
          </cell>
          <cell r="C60">
            <v>2338</v>
          </cell>
          <cell r="E60">
            <v>2433</v>
          </cell>
          <cell r="G60">
            <v>2742</v>
          </cell>
          <cell r="I60">
            <v>3056.179169231671</v>
          </cell>
          <cell r="K60">
            <v>3088.1797648154616</v>
          </cell>
          <cell r="N60">
            <v>3088.1797648154616</v>
          </cell>
        </row>
        <row r="61">
          <cell r="B61" t="str">
            <v>North America Cheese and Foodservice</v>
          </cell>
          <cell r="C61">
            <v>6399</v>
          </cell>
          <cell r="E61">
            <v>6716</v>
          </cell>
          <cell r="G61">
            <v>6021</v>
          </cell>
          <cell r="I61">
            <v>6244.3660774484797</v>
          </cell>
          <cell r="K61">
            <v>6078.353824659448</v>
          </cell>
          <cell r="N61">
            <v>6078.353824659448</v>
          </cell>
        </row>
        <row r="62">
          <cell r="B62" t="str">
            <v>North America Convenient Meals</v>
          </cell>
          <cell r="C62">
            <v>3974</v>
          </cell>
          <cell r="E62">
            <v>4058</v>
          </cell>
          <cell r="G62">
            <v>4445</v>
          </cell>
          <cell r="I62">
            <v>4719.2766687186704</v>
          </cell>
          <cell r="K62">
            <v>4863.2830946559552</v>
          </cell>
          <cell r="N62">
            <v>4863.2830946559552</v>
          </cell>
        </row>
        <row r="63">
          <cell r="B63" t="str">
            <v>North America Grocery</v>
          </cell>
          <cell r="C63">
            <v>2356</v>
          </cell>
          <cell r="E63">
            <v>2388</v>
          </cell>
          <cell r="G63">
            <v>3009</v>
          </cell>
          <cell r="I63">
            <v>3024.1772931140622</v>
          </cell>
          <cell r="K63">
            <v>2731.1589824193738</v>
          </cell>
          <cell r="N63">
            <v>2731.1589824193738</v>
          </cell>
        </row>
        <row r="64">
          <cell r="B64" t="str">
            <v>North America Snacks &amp; Cereals</v>
          </cell>
          <cell r="C64">
            <v>5422</v>
          </cell>
          <cell r="E64">
            <v>5342</v>
          </cell>
          <cell r="G64">
            <v>5843</v>
          </cell>
          <cell r="I64">
            <v>6250.3664292205322</v>
          </cell>
          <cell r="K64">
            <v>6358.3701245779484</v>
          </cell>
          <cell r="N64">
            <v>6358.3701245779484</v>
          </cell>
        </row>
        <row r="65">
          <cell r="B65" t="str">
            <v>Eurpoean Union</v>
          </cell>
          <cell r="C65">
            <v>6174</v>
          </cell>
          <cell r="E65">
            <v>7014</v>
          </cell>
          <cell r="G65">
            <v>6504</v>
          </cell>
          <cell r="I65">
            <v>6714.393632925864</v>
          </cell>
          <cell r="K65">
            <v>6672.3884037722664</v>
          </cell>
          <cell r="N65">
            <v>6672.3884037722664</v>
          </cell>
        </row>
        <row r="66">
          <cell r="B66" t="str">
            <v>Developing Markets, Oceania &amp; North Asia</v>
          </cell>
          <cell r="C66">
            <v>2585</v>
          </cell>
          <cell r="E66">
            <v>2547</v>
          </cell>
          <cell r="G66">
            <v>3604</v>
          </cell>
          <cell r="I66">
            <v>4106.2407293407205</v>
          </cell>
          <cell r="K66">
            <v>4566.265805099546</v>
          </cell>
          <cell r="N66">
            <v>4566.265805099546</v>
          </cell>
        </row>
        <row r="67">
          <cell r="B67" t="str">
            <v>Total Revenues</v>
          </cell>
          <cell r="C67">
            <v>29248</v>
          </cell>
          <cell r="E67">
            <v>30498</v>
          </cell>
          <cell r="G67">
            <v>32168</v>
          </cell>
          <cell r="I67">
            <v>34115</v>
          </cell>
          <cell r="K67">
            <v>34358</v>
          </cell>
          <cell r="N67">
            <v>34358</v>
          </cell>
        </row>
        <row r="69">
          <cell r="B69" t="str">
            <v>Check:</v>
          </cell>
          <cell r="F69">
            <v>0</v>
          </cell>
          <cell r="G69">
            <v>0</v>
          </cell>
          <cell r="I69">
            <v>0</v>
          </cell>
          <cell r="K69">
            <v>0</v>
          </cell>
          <cell r="N69">
            <v>34358</v>
          </cell>
        </row>
      </sheetData>
      <sheetData sheetId="6">
        <row r="1">
          <cell r="A1" t="str">
            <v>Sales</v>
          </cell>
        </row>
        <row r="8">
          <cell r="B8">
            <v>2002</v>
          </cell>
          <cell r="C8">
            <v>29248</v>
          </cell>
        </row>
        <row r="9">
          <cell r="B9">
            <v>2003</v>
          </cell>
          <cell r="C9">
            <v>30498</v>
          </cell>
        </row>
        <row r="10">
          <cell r="B10">
            <v>2004</v>
          </cell>
          <cell r="C10">
            <v>32168</v>
          </cell>
        </row>
        <row r="11">
          <cell r="B11">
            <v>2005</v>
          </cell>
          <cell r="C11">
            <v>34113</v>
          </cell>
        </row>
        <row r="12">
          <cell r="B12">
            <v>2006</v>
          </cell>
          <cell r="C12">
            <v>34356</v>
          </cell>
        </row>
        <row r="14">
          <cell r="B14" t="str">
            <v>CAGR</v>
          </cell>
          <cell r="C14">
            <v>4.106202517449517E-2</v>
          </cell>
        </row>
      </sheetData>
      <sheetData sheetId="7">
        <row r="1">
          <cell r="A1" t="str">
            <v>EBITDA</v>
          </cell>
        </row>
        <row r="4">
          <cell r="C4" t="str">
            <v>EBITDA</v>
          </cell>
        </row>
        <row r="8">
          <cell r="B8">
            <v>2002</v>
          </cell>
          <cell r="C8">
            <v>6677</v>
          </cell>
          <cell r="D8">
            <v>0.228289113785558</v>
          </cell>
        </row>
        <row r="9">
          <cell r="B9">
            <v>2003</v>
          </cell>
          <cell r="C9">
            <v>6673</v>
          </cell>
          <cell r="D9">
            <v>0.21880123286772904</v>
          </cell>
        </row>
        <row r="10">
          <cell r="B10">
            <v>2004</v>
          </cell>
          <cell r="C10">
            <v>6140</v>
          </cell>
          <cell r="D10">
            <v>0.19087291718477992</v>
          </cell>
        </row>
        <row r="11">
          <cell r="B11">
            <v>2005</v>
          </cell>
          <cell r="C11">
            <v>6098.9112487100101</v>
          </cell>
          <cell r="D11">
            <v>0.17878554359657639</v>
          </cell>
        </row>
        <row r="12">
          <cell r="B12">
            <v>2006</v>
          </cell>
          <cell r="C12">
            <v>6148</v>
          </cell>
          <cell r="D12">
            <v>0.17894981953661659</v>
          </cell>
        </row>
        <row r="14">
          <cell r="B14" t="str">
            <v>CAGR</v>
          </cell>
          <cell r="C14">
            <v>-2.0424035068586286E-2</v>
          </cell>
        </row>
      </sheetData>
      <sheetData sheetId="8">
        <row r="1">
          <cell r="A1" t="str">
            <v>NA Beverages</v>
          </cell>
        </row>
        <row r="2">
          <cell r="B2" t="str">
            <v>% Margin</v>
          </cell>
          <cell r="C2" t="e">
            <v>#REF!</v>
          </cell>
          <cell r="E2" t="e">
            <v>#REF!</v>
          </cell>
          <cell r="G2" t="e">
            <v>#REF!</v>
          </cell>
          <cell r="I2" t="e">
            <v>#REF!</v>
          </cell>
        </row>
        <row r="6">
          <cell r="G6" t="str">
            <v>Fiscal Years Ending December 31,</v>
          </cell>
        </row>
        <row r="7">
          <cell r="C7">
            <v>2004</v>
          </cell>
          <cell r="E7">
            <v>2005</v>
          </cell>
          <cell r="G7">
            <v>2002</v>
          </cell>
          <cell r="I7">
            <v>2003</v>
          </cell>
          <cell r="K7">
            <v>2004</v>
          </cell>
          <cell r="M7">
            <v>2005</v>
          </cell>
          <cell r="O7">
            <v>2006</v>
          </cell>
          <cell r="Q7" t="str">
            <v>2007 (E)</v>
          </cell>
        </row>
        <row r="8">
          <cell r="B8" t="str">
            <v>Total Sales</v>
          </cell>
          <cell r="D8">
            <v>0</v>
          </cell>
          <cell r="F8">
            <v>0</v>
          </cell>
          <cell r="G8">
            <v>29248</v>
          </cell>
          <cell r="I8">
            <v>30498</v>
          </cell>
          <cell r="K8">
            <v>32168</v>
          </cell>
          <cell r="M8">
            <v>34113</v>
          </cell>
          <cell r="O8">
            <v>34356</v>
          </cell>
          <cell r="Q8">
            <v>35297</v>
          </cell>
        </row>
        <row r="10">
          <cell r="B10" t="str">
            <v>Net Sales</v>
          </cell>
          <cell r="C10">
            <v>2856.3</v>
          </cell>
          <cell r="E10">
            <v>2899.3</v>
          </cell>
          <cell r="G10">
            <v>2338</v>
          </cell>
          <cell r="I10">
            <v>2433</v>
          </cell>
          <cell r="K10">
            <v>2742</v>
          </cell>
          <cell r="M10">
            <v>3056</v>
          </cell>
          <cell r="O10">
            <v>3088</v>
          </cell>
          <cell r="Q10">
            <v>3180</v>
          </cell>
        </row>
        <row r="11">
          <cell r="B11" t="str">
            <v>% Growth</v>
          </cell>
          <cell r="C11" t="str">
            <v>N/A</v>
          </cell>
          <cell r="E11">
            <v>1.5054441060112778E-2</v>
          </cell>
          <cell r="G11" t="str">
            <v>N/A</v>
          </cell>
          <cell r="I11">
            <v>4.0633019674935822E-2</v>
          </cell>
          <cell r="K11">
            <v>0.12700369913686815</v>
          </cell>
          <cell r="M11">
            <v>0.11451495258935074</v>
          </cell>
          <cell r="O11">
            <v>1.0471204188481575E-2</v>
          </cell>
          <cell r="Q11">
            <v>2.9792746113989743E-2</v>
          </cell>
        </row>
        <row r="12">
          <cell r="B12" t="str">
            <v>% of Total</v>
          </cell>
          <cell r="G12">
            <v>7.9937089715536105E-2</v>
          </cell>
          <cell r="I12">
            <v>7.9775722998229395E-2</v>
          </cell>
          <cell r="K12">
            <v>8.5239990052225809E-2</v>
          </cell>
          <cell r="M12">
            <v>8.9584615835605189E-2</v>
          </cell>
          <cell r="O12">
            <v>8.9882407730818487E-2</v>
          </cell>
          <cell r="Q12">
            <v>9.0092642434201203E-2</v>
          </cell>
        </row>
        <row r="15">
          <cell r="B15" t="str">
            <v>EBIT</v>
          </cell>
          <cell r="C15" t="e">
            <v>#REF!</v>
          </cell>
          <cell r="E15" t="e">
            <v>#REF!</v>
          </cell>
          <cell r="G15">
            <v>658</v>
          </cell>
          <cell r="I15">
            <v>630</v>
          </cell>
          <cell r="K15">
            <v>510</v>
          </cell>
          <cell r="M15">
            <v>484</v>
          </cell>
          <cell r="O15">
            <v>408</v>
          </cell>
          <cell r="Q15">
            <v>485</v>
          </cell>
        </row>
        <row r="16">
          <cell r="B16" t="str">
            <v>% of Net Sales</v>
          </cell>
          <cell r="C16" t="e">
            <v>#REF!</v>
          </cell>
          <cell r="E16" t="e">
            <v>#REF!</v>
          </cell>
          <cell r="G16">
            <v>0.28143712574850299</v>
          </cell>
          <cell r="I16">
            <v>0.25893958076448831</v>
          </cell>
          <cell r="K16">
            <v>0.18599562363238512</v>
          </cell>
          <cell r="M16">
            <v>0.15837696335078533</v>
          </cell>
          <cell r="O16">
            <v>0.13212435233160622</v>
          </cell>
          <cell r="Q16">
            <v>0.15251572327044025</v>
          </cell>
        </row>
        <row r="18">
          <cell r="B18" t="str">
            <v>Depreciation</v>
          </cell>
          <cell r="C18">
            <v>398.4</v>
          </cell>
          <cell r="E18">
            <v>426.9</v>
          </cell>
          <cell r="G18">
            <v>51</v>
          </cell>
          <cell r="I18">
            <v>57</v>
          </cell>
          <cell r="K18">
            <v>61</v>
          </cell>
          <cell r="M18">
            <v>65</v>
          </cell>
          <cell r="O18">
            <v>65</v>
          </cell>
          <cell r="Q18">
            <v>66.936528497409341</v>
          </cell>
        </row>
        <row r="19">
          <cell r="B19" t="str">
            <v>Amortization</v>
          </cell>
          <cell r="G19">
            <v>0.5595596280087527</v>
          </cell>
          <cell r="I19">
            <v>1.1168601219752115</v>
          </cell>
          <cell r="K19">
            <v>1.2785998507833871</v>
          </cell>
          <cell r="M19">
            <v>1.0750153900272623</v>
          </cell>
          <cell r="O19">
            <v>0.62917685411572943</v>
          </cell>
          <cell r="Q19">
            <v>0.64943724759887256</v>
          </cell>
        </row>
        <row r="21">
          <cell r="B21" t="str">
            <v>EBITDA</v>
          </cell>
          <cell r="C21" t="e">
            <v>#REF!</v>
          </cell>
          <cell r="E21" t="e">
            <v>#REF!</v>
          </cell>
          <cell r="G21">
            <v>709.55955962800874</v>
          </cell>
          <cell r="I21">
            <v>688.11686012197526</v>
          </cell>
          <cell r="K21">
            <v>572.27859985078339</v>
          </cell>
          <cell r="M21">
            <v>550.07501539002726</v>
          </cell>
          <cell r="O21">
            <v>473.62917685411571</v>
          </cell>
          <cell r="Q21">
            <v>552.58596574500825</v>
          </cell>
        </row>
        <row r="22">
          <cell r="B22" t="str">
            <v>% of Net Sales</v>
          </cell>
          <cell r="C22" t="e">
            <v>#REF!</v>
          </cell>
          <cell r="E22" t="e">
            <v>#REF!</v>
          </cell>
          <cell r="G22">
            <v>0.30348997417793361</v>
          </cell>
          <cell r="I22">
            <v>0.28282649409041316</v>
          </cell>
          <cell r="K22">
            <v>0.20870846092296988</v>
          </cell>
          <cell r="M22">
            <v>0.17999836891034923</v>
          </cell>
          <cell r="O22">
            <v>0.15337732411078878</v>
          </cell>
          <cell r="Q22">
            <v>0.17376917161792713</v>
          </cell>
        </row>
        <row r="28">
          <cell r="B28" t="str">
            <v>Total Depr.</v>
          </cell>
          <cell r="G28">
            <v>709</v>
          </cell>
          <cell r="I28">
            <v>804</v>
          </cell>
          <cell r="K28">
            <v>868</v>
          </cell>
          <cell r="M28">
            <v>869</v>
          </cell>
          <cell r="O28">
            <v>884</v>
          </cell>
          <cell r="Q28">
            <v>910.33678756476695</v>
          </cell>
        </row>
        <row r="29">
          <cell r="B29" t="str">
            <v>% of Total</v>
          </cell>
          <cell r="G29">
            <v>7.1932299012693934E-2</v>
          </cell>
          <cell r="I29">
            <v>7.0895522388059698E-2</v>
          </cell>
          <cell r="K29">
            <v>7.0276497695852536E-2</v>
          </cell>
          <cell r="M29">
            <v>7.4798619102416572E-2</v>
          </cell>
          <cell r="O29">
            <v>7.3529411764705885E-2</v>
          </cell>
          <cell r="Q29">
            <v>7.3529411764705885E-2</v>
          </cell>
        </row>
        <row r="30">
          <cell r="B30" t="str">
            <v>Total Amort.</v>
          </cell>
          <cell r="G30">
            <v>7</v>
          </cell>
          <cell r="I30">
            <v>14</v>
          </cell>
          <cell r="K30">
            <v>15</v>
          </cell>
          <cell r="M30">
            <v>12</v>
          </cell>
          <cell r="O30">
            <v>7</v>
          </cell>
          <cell r="Q30">
            <v>7.2085492227979264</v>
          </cell>
        </row>
      </sheetData>
      <sheetData sheetId="9">
        <row r="2">
          <cell r="B2" t="str">
            <v>% Margin</v>
          </cell>
          <cell r="C2" t="e">
            <v>#REF!</v>
          </cell>
          <cell r="E2" t="e">
            <v>#REF!</v>
          </cell>
          <cell r="G2" t="e">
            <v>#REF!</v>
          </cell>
          <cell r="I2" t="e">
            <v>#REF!</v>
          </cell>
        </row>
        <row r="6">
          <cell r="G6" t="str">
            <v>Fiscal Years Ending December 31,</v>
          </cell>
        </row>
        <row r="7">
          <cell r="C7">
            <v>2004</v>
          </cell>
          <cell r="E7">
            <v>2005</v>
          </cell>
          <cell r="G7">
            <v>2002</v>
          </cell>
          <cell r="I7">
            <v>2003</v>
          </cell>
          <cell r="K7">
            <v>2004</v>
          </cell>
          <cell r="M7">
            <v>2005</v>
          </cell>
          <cell r="O7">
            <v>2006</v>
          </cell>
          <cell r="Q7" t="str">
            <v>2007 (E)</v>
          </cell>
        </row>
        <row r="9">
          <cell r="B9" t="str">
            <v>Total Sales</v>
          </cell>
          <cell r="D9">
            <v>8.0552516411378561E-2</v>
          </cell>
          <cell r="F9">
            <v>7.8300216407633294E-2</v>
          </cell>
          <cell r="G9">
            <v>29248</v>
          </cell>
          <cell r="I9">
            <v>30498</v>
          </cell>
          <cell r="K9">
            <v>32168</v>
          </cell>
          <cell r="M9">
            <v>34113</v>
          </cell>
          <cell r="O9">
            <v>34356</v>
          </cell>
          <cell r="Q9">
            <v>35297</v>
          </cell>
        </row>
        <row r="11">
          <cell r="B11" t="str">
            <v>Net Sales</v>
          </cell>
          <cell r="C11">
            <v>2856.3</v>
          </cell>
          <cell r="E11">
            <v>2899.3</v>
          </cell>
          <cell r="G11">
            <v>6399</v>
          </cell>
          <cell r="I11">
            <v>6716</v>
          </cell>
          <cell r="K11">
            <v>6021</v>
          </cell>
          <cell r="M11">
            <v>6244</v>
          </cell>
          <cell r="O11">
            <v>6078</v>
          </cell>
          <cell r="Q11">
            <v>6191</v>
          </cell>
        </row>
        <row r="12">
          <cell r="B12" t="str">
            <v>% Growth</v>
          </cell>
          <cell r="C12" t="str">
            <v>N/A</v>
          </cell>
          <cell r="E12">
            <v>1.5054441060112778E-2</v>
          </cell>
          <cell r="G12" t="str">
            <v>N/A</v>
          </cell>
          <cell r="I12">
            <v>4.9538990467260513E-2</v>
          </cell>
          <cell r="K12">
            <v>-0.10348421679571174</v>
          </cell>
          <cell r="M12">
            <v>3.7037037037036979E-2</v>
          </cell>
          <cell r="O12">
            <v>-2.6585522101217118E-2</v>
          </cell>
          <cell r="Q12">
            <v>1.8591641987495855E-2</v>
          </cell>
        </row>
        <row r="13">
          <cell r="B13" t="str">
            <v>% of Total</v>
          </cell>
          <cell r="G13">
            <v>0.21878419037199126</v>
          </cell>
          <cell r="I13">
            <v>0.22021116138763197</v>
          </cell>
          <cell r="K13">
            <v>0.18717358865953743</v>
          </cell>
          <cell r="M13">
            <v>0.18303872424002579</v>
          </cell>
          <cell r="O13">
            <v>0.17691232972406568</v>
          </cell>
          <cell r="Q13">
            <v>0.17539734255035838</v>
          </cell>
        </row>
        <row r="15">
          <cell r="B15" t="str">
            <v>EBIT</v>
          </cell>
          <cell r="C15" t="e">
            <v>#REF!</v>
          </cell>
          <cell r="E15" t="e">
            <v>#REF!</v>
          </cell>
          <cell r="G15">
            <v>1305</v>
          </cell>
          <cell r="I15">
            <v>1271</v>
          </cell>
          <cell r="K15">
            <v>875</v>
          </cell>
          <cell r="M15">
            <v>939</v>
          </cell>
          <cell r="O15">
            <v>996</v>
          </cell>
          <cell r="Q15">
            <v>999</v>
          </cell>
        </row>
        <row r="16">
          <cell r="B16" t="str">
            <v>% of Net Sales</v>
          </cell>
          <cell r="C16" t="e">
            <v>#REF!</v>
          </cell>
          <cell r="E16" t="e">
            <v>#REF!</v>
          </cell>
          <cell r="G16">
            <v>0.20393811533052039</v>
          </cell>
          <cell r="I16">
            <v>0.189249553305539</v>
          </cell>
          <cell r="K16">
            <v>0.14532469689420363</v>
          </cell>
          <cell r="M16">
            <v>0.15038436899423446</v>
          </cell>
          <cell r="O16">
            <v>0.16386969397828233</v>
          </cell>
          <cell r="Q16">
            <v>0.14997508719481814</v>
          </cell>
        </row>
        <row r="18">
          <cell r="B18" t="str">
            <v>Depreciation</v>
          </cell>
          <cell r="C18">
            <v>398.4</v>
          </cell>
          <cell r="E18">
            <v>426.9</v>
          </cell>
          <cell r="G18">
            <v>140</v>
          </cell>
          <cell r="I18">
            <v>154</v>
          </cell>
          <cell r="K18">
            <v>118</v>
          </cell>
          <cell r="M18">
            <v>113</v>
          </cell>
          <cell r="O18">
            <v>110</v>
          </cell>
          <cell r="Q18">
            <v>112.04508061862455</v>
          </cell>
        </row>
        <row r="19">
          <cell r="B19" t="str">
            <v>Amortization</v>
          </cell>
          <cell r="G19">
            <v>1.5314893326039387</v>
          </cell>
          <cell r="I19">
            <v>3.0829562594268474</v>
          </cell>
          <cell r="K19">
            <v>2.8076038298930612</v>
          </cell>
          <cell r="M19">
            <v>2.1964646908803096</v>
          </cell>
          <cell r="O19">
            <v>1.2383863080684598</v>
          </cell>
          <cell r="Q19">
            <v>1.2614099429502852</v>
          </cell>
        </row>
        <row r="21">
          <cell r="B21" t="str">
            <v>EBITDA</v>
          </cell>
          <cell r="C21" t="e">
            <v>#REF!</v>
          </cell>
          <cell r="E21" t="e">
            <v>#REF!</v>
          </cell>
          <cell r="G21">
            <v>1446.531489332604</v>
          </cell>
          <cell r="I21">
            <v>1428.0829562594267</v>
          </cell>
          <cell r="K21">
            <v>995.80760382989308</v>
          </cell>
          <cell r="M21">
            <v>1054.1964646908802</v>
          </cell>
          <cell r="O21">
            <v>1107.2383863080684</v>
          </cell>
          <cell r="Q21">
            <v>1112.3064905615747</v>
          </cell>
        </row>
        <row r="22">
          <cell r="B22" t="str">
            <v>% of Net Sales</v>
          </cell>
          <cell r="C22" t="e">
            <v>#REF!</v>
          </cell>
          <cell r="E22" t="e">
            <v>#REF!</v>
          </cell>
          <cell r="G22">
            <v>0.22605586643735021</v>
          </cell>
          <cell r="I22">
            <v>0.21263891546447689</v>
          </cell>
          <cell r="K22">
            <v>0.16538907221888277</v>
          </cell>
          <cell r="M22">
            <v>0.16883351452448433</v>
          </cell>
          <cell r="O22">
            <v>0.18217150153143605</v>
          </cell>
          <cell r="Q22">
            <v>0.17966507681498542</v>
          </cell>
        </row>
        <row r="28">
          <cell r="B28" t="str">
            <v>Total Depr.</v>
          </cell>
          <cell r="G28">
            <v>704</v>
          </cell>
          <cell r="I28">
            <v>799</v>
          </cell>
          <cell r="K28">
            <v>868</v>
          </cell>
          <cell r="M28">
            <v>869</v>
          </cell>
          <cell r="O28">
            <v>884</v>
          </cell>
          <cell r="Q28">
            <v>900.43501151694636</v>
          </cell>
        </row>
        <row r="29">
          <cell r="B29" t="str">
            <v>% of Total</v>
          </cell>
          <cell r="G29">
            <v>0.19886363636363635</v>
          </cell>
          <cell r="I29">
            <v>0.19274092615769711</v>
          </cell>
          <cell r="K29">
            <v>0.13594470046082949</v>
          </cell>
          <cell r="M29">
            <v>0.13003452243958574</v>
          </cell>
          <cell r="O29">
            <v>0.1244343891402715</v>
          </cell>
          <cell r="Q29">
            <v>0.1244343891402715</v>
          </cell>
        </row>
        <row r="30">
          <cell r="B30" t="str">
            <v>Total Amort.</v>
          </cell>
          <cell r="G30">
            <v>7</v>
          </cell>
          <cell r="I30">
            <v>14</v>
          </cell>
          <cell r="K30">
            <v>15</v>
          </cell>
          <cell r="M30">
            <v>12</v>
          </cell>
          <cell r="O30">
            <v>7</v>
          </cell>
          <cell r="Q30">
            <v>7.1917277913610427</v>
          </cell>
        </row>
      </sheetData>
      <sheetData sheetId="10">
        <row r="2">
          <cell r="D2" t="str">
            <v xml:space="preserve">Fiscal Years Ending December 31, </v>
          </cell>
        </row>
        <row r="3">
          <cell r="D3">
            <v>2002</v>
          </cell>
          <cell r="F3">
            <v>2003</v>
          </cell>
          <cell r="H3">
            <v>2004</v>
          </cell>
          <cell r="J3">
            <v>2005</v>
          </cell>
          <cell r="L3">
            <v>2006</v>
          </cell>
          <cell r="N3" t="str">
            <v>2007(E)</v>
          </cell>
        </row>
        <row r="5">
          <cell r="B5" t="str">
            <v>Total Sales</v>
          </cell>
          <cell r="D5">
            <v>29248</v>
          </cell>
          <cell r="F5">
            <v>30498</v>
          </cell>
          <cell r="H5">
            <v>32168</v>
          </cell>
          <cell r="J5">
            <v>34113</v>
          </cell>
          <cell r="L5">
            <v>34356</v>
          </cell>
          <cell r="N5">
            <v>35297</v>
          </cell>
        </row>
        <row r="7">
          <cell r="B7" t="str">
            <v>Net Sales</v>
          </cell>
          <cell r="D7">
            <v>3974</v>
          </cell>
          <cell r="F7">
            <v>4058</v>
          </cell>
          <cell r="H7">
            <v>4445</v>
          </cell>
          <cell r="J7">
            <v>4719</v>
          </cell>
          <cell r="L7">
            <v>4863</v>
          </cell>
          <cell r="N7">
            <v>5045</v>
          </cell>
        </row>
        <row r="8">
          <cell r="C8" t="str">
            <v>% Growth</v>
          </cell>
          <cell r="D8" t="str">
            <v>N/A</v>
          </cell>
          <cell r="F8">
            <v>2.1137393054856624E-2</v>
          </cell>
          <cell r="H8">
            <v>9.5367175948743332E-2</v>
          </cell>
          <cell r="J8">
            <v>6.1642294713160961E-2</v>
          </cell>
          <cell r="L8">
            <v>9.403824521934756E-2</v>
          </cell>
          <cell r="N8">
            <v>3.7425457536500062E-2</v>
          </cell>
        </row>
        <row r="9">
          <cell r="C9" t="str">
            <v>% of Total Sales</v>
          </cell>
          <cell r="D9">
            <v>0.13587253829321663</v>
          </cell>
          <cell r="F9">
            <v>0.13305790543642207</v>
          </cell>
          <cell r="H9">
            <v>0.13818080079582193</v>
          </cell>
          <cell r="J9">
            <v>0.13833435933515081</v>
          </cell>
          <cell r="L9">
            <v>0.14154732797764583</v>
          </cell>
          <cell r="N9">
            <v>0.14292999405048587</v>
          </cell>
        </row>
        <row r="11">
          <cell r="B11" t="str">
            <v>Depreciation</v>
          </cell>
          <cell r="D11">
            <v>79</v>
          </cell>
          <cell r="F11">
            <v>83</v>
          </cell>
          <cell r="H11">
            <v>97</v>
          </cell>
          <cell r="J11">
            <v>108</v>
          </cell>
          <cell r="L11">
            <v>112</v>
          </cell>
          <cell r="N11">
            <v>116.19165124408802</v>
          </cell>
        </row>
        <row r="12">
          <cell r="D12">
            <v>1.9879214896829391E-2</v>
          </cell>
          <cell r="F12">
            <v>2.0453425332676196E-2</v>
          </cell>
          <cell r="H12">
            <v>2.1822272215973004E-2</v>
          </cell>
          <cell r="J12">
            <v>2.2886204704386522E-2</v>
          </cell>
          <cell r="L12">
            <v>2.3031050791692372E-2</v>
          </cell>
          <cell r="N12">
            <v>2.3031050791692372E-2</v>
          </cell>
        </row>
        <row r="13">
          <cell r="B13" t="str">
            <v>Amortization</v>
          </cell>
          <cell r="D13">
            <v>7</v>
          </cell>
          <cell r="F13">
            <v>14</v>
          </cell>
          <cell r="H13">
            <v>15</v>
          </cell>
          <cell r="J13">
            <v>12</v>
          </cell>
          <cell r="L13">
            <v>7</v>
          </cell>
          <cell r="N13">
            <v>7.1917277913610427</v>
          </cell>
        </row>
        <row r="14">
          <cell r="D14">
            <v>1.7614494212380473E-3</v>
          </cell>
          <cell r="F14">
            <v>3.4499753573188764E-3</v>
          </cell>
          <cell r="H14">
            <v>3.3745781777277839E-3</v>
          </cell>
          <cell r="J14">
            <v>2.5429116338207248E-3</v>
          </cell>
          <cell r="L14">
            <v>1.4394406744807733E-3</v>
          </cell>
          <cell r="N14">
            <v>1.4394406744807733E-3</v>
          </cell>
        </row>
        <row r="16">
          <cell r="B16" t="str">
            <v>EBIT</v>
          </cell>
          <cell r="D16">
            <v>846</v>
          </cell>
          <cell r="F16">
            <v>817</v>
          </cell>
          <cell r="H16">
            <v>845</v>
          </cell>
          <cell r="J16">
            <v>773</v>
          </cell>
          <cell r="L16">
            <v>806</v>
          </cell>
          <cell r="N16">
            <v>893</v>
          </cell>
        </row>
        <row r="17">
          <cell r="C17" t="str">
            <v>% of Net Sales</v>
          </cell>
          <cell r="D17">
            <v>0.21288374433819829</v>
          </cell>
          <cell r="F17">
            <v>0.20133070478068013</v>
          </cell>
          <cell r="H17">
            <v>0.19010123734533182</v>
          </cell>
          <cell r="J17">
            <v>0.16380589107861834</v>
          </cell>
          <cell r="L17">
            <v>0.16574131194735761</v>
          </cell>
          <cell r="N17">
            <v>0.17700693756194252</v>
          </cell>
        </row>
        <row r="19">
          <cell r="B19" t="str">
            <v>EBITDA</v>
          </cell>
          <cell r="D19">
            <v>925.95110776805257</v>
          </cell>
          <cell r="F19">
            <v>901.86281067610992</v>
          </cell>
          <cell r="H19">
            <v>944.07271201193737</v>
          </cell>
          <cell r="J19">
            <v>882.66001231202176</v>
          </cell>
          <cell r="L19">
            <v>918.99083129584358</v>
          </cell>
          <cell r="N19">
            <v>1010.2195648545199</v>
          </cell>
        </row>
        <row r="20">
          <cell r="C20" t="str">
            <v>% of Net Sales</v>
          </cell>
          <cell r="D20">
            <v>0.23300229183896642</v>
          </cell>
          <cell r="F20">
            <v>0.22224317660820844</v>
          </cell>
          <cell r="H20">
            <v>0.21238981147625138</v>
          </cell>
          <cell r="J20">
            <v>0.18704386783471535</v>
          </cell>
          <cell r="L20">
            <v>0.18897611172030507</v>
          </cell>
          <cell r="N20">
            <v>0.20024173733488998</v>
          </cell>
        </row>
      </sheetData>
      <sheetData sheetId="11">
        <row r="2">
          <cell r="D2" t="str">
            <v xml:space="preserve">Fiscal Years Ending December 31, </v>
          </cell>
        </row>
        <row r="3">
          <cell r="D3">
            <v>2002</v>
          </cell>
          <cell r="F3">
            <v>2003</v>
          </cell>
          <cell r="H3">
            <v>2004</v>
          </cell>
          <cell r="J3">
            <v>2005</v>
          </cell>
          <cell r="L3">
            <v>2006</v>
          </cell>
          <cell r="N3" t="str">
            <v>2007(E)</v>
          </cell>
        </row>
        <row r="5">
          <cell r="B5" t="str">
            <v>Total Sales</v>
          </cell>
          <cell r="D5">
            <v>29248</v>
          </cell>
          <cell r="F5">
            <v>30498</v>
          </cell>
          <cell r="H5">
            <v>32168</v>
          </cell>
          <cell r="J5">
            <v>34113</v>
          </cell>
          <cell r="L5">
            <v>34356</v>
          </cell>
          <cell r="N5">
            <v>35297</v>
          </cell>
        </row>
        <row r="7">
          <cell r="B7" t="str">
            <v>Net Sales</v>
          </cell>
          <cell r="D7">
            <v>2356</v>
          </cell>
          <cell r="F7">
            <v>2388</v>
          </cell>
          <cell r="H7">
            <v>3009</v>
          </cell>
          <cell r="J7">
            <v>3024</v>
          </cell>
          <cell r="L7">
            <v>2731</v>
          </cell>
          <cell r="N7">
            <v>2752</v>
          </cell>
        </row>
        <row r="8">
          <cell r="C8" t="str">
            <v>% Growth</v>
          </cell>
          <cell r="D8" t="str">
            <v>N/A</v>
          </cell>
          <cell r="F8">
            <v>1.3582342954159499E-2</v>
          </cell>
          <cell r="H8">
            <v>0.26005025125628145</v>
          </cell>
          <cell r="J8">
            <v>4.9850448654038537E-3</v>
          </cell>
          <cell r="L8">
            <v>-9.2389498172150253E-2</v>
          </cell>
          <cell r="N8">
            <v>7.6894910289271312E-3</v>
          </cell>
        </row>
        <row r="9">
          <cell r="C9" t="str">
            <v>% of Total Sales</v>
          </cell>
          <cell r="D9">
            <v>8.0552516411378561E-2</v>
          </cell>
          <cell r="F9">
            <v>7.8300216407633294E-2</v>
          </cell>
          <cell r="H9">
            <v>9.3540164138274068E-2</v>
          </cell>
          <cell r="J9">
            <v>8.8646557031043877E-2</v>
          </cell>
          <cell r="L9">
            <v>7.9491209686808714E-2</v>
          </cell>
          <cell r="N9">
            <v>7.7966966031107462E-2</v>
          </cell>
        </row>
        <row r="11">
          <cell r="B11" t="str">
            <v>Depreciation</v>
          </cell>
          <cell r="D11">
            <v>51</v>
          </cell>
          <cell r="F11">
            <v>53</v>
          </cell>
          <cell r="H11">
            <v>80</v>
          </cell>
          <cell r="J11">
            <v>60</v>
          </cell>
          <cell r="L11">
            <v>68</v>
          </cell>
          <cell r="N11">
            <v>68.522885389967044</v>
          </cell>
        </row>
        <row r="12">
          <cell r="D12">
            <v>2.164685908319185E-2</v>
          </cell>
          <cell r="F12">
            <v>2.2194304857621441E-2</v>
          </cell>
          <cell r="H12">
            <v>2.6586905948820207E-2</v>
          </cell>
          <cell r="J12">
            <v>1.984126984126984E-2</v>
          </cell>
          <cell r="L12">
            <v>2.4899304284145003E-2</v>
          </cell>
          <cell r="N12">
            <v>2.4899304284145003E-2</v>
          </cell>
        </row>
        <row r="13">
          <cell r="B13" t="str">
            <v>Amortization</v>
          </cell>
          <cell r="D13">
            <v>7</v>
          </cell>
          <cell r="F13">
            <v>14</v>
          </cell>
          <cell r="H13">
            <v>15</v>
          </cell>
          <cell r="J13">
            <v>12</v>
          </cell>
          <cell r="L13">
            <v>7</v>
          </cell>
          <cell r="N13">
            <v>7.1917277913610427</v>
          </cell>
        </row>
        <row r="14">
          <cell r="D14">
            <v>2.9711375212224107E-3</v>
          </cell>
          <cell r="F14">
            <v>5.8626465661641538E-3</v>
          </cell>
          <cell r="H14">
            <v>4.9850448654037887E-3</v>
          </cell>
          <cell r="J14">
            <v>3.968253968253968E-3</v>
          </cell>
          <cell r="L14">
            <v>2.5631636763090442E-3</v>
          </cell>
          <cell r="N14">
            <v>2.5631636763090442E-3</v>
          </cell>
        </row>
        <row r="16">
          <cell r="B16" t="str">
            <v>EBIT</v>
          </cell>
          <cell r="D16">
            <v>896</v>
          </cell>
          <cell r="F16">
            <v>894</v>
          </cell>
          <cell r="H16">
            <v>1046</v>
          </cell>
          <cell r="J16">
            <v>961</v>
          </cell>
          <cell r="L16">
            <v>950</v>
          </cell>
          <cell r="N16">
            <v>921</v>
          </cell>
        </row>
        <row r="17">
          <cell r="C17" t="str">
            <v>% of Net Sales</v>
          </cell>
          <cell r="D17">
            <v>0.38030560271646857</v>
          </cell>
          <cell r="F17">
            <v>0.37437185929648242</v>
          </cell>
          <cell r="H17">
            <v>0.34762379528082421</v>
          </cell>
          <cell r="J17">
            <v>0.31779100529100529</v>
          </cell>
          <cell r="L17">
            <v>0.34785792749908456</v>
          </cell>
          <cell r="N17">
            <v>0.33466569767441862</v>
          </cell>
        </row>
        <row r="19">
          <cell r="B19" t="str">
            <v>EBITDA</v>
          </cell>
          <cell r="D19">
            <v>947.56386761487965</v>
          </cell>
          <cell r="F19">
            <v>948.09620302970688</v>
          </cell>
          <cell r="H19">
            <v>1127.403102462074</v>
          </cell>
          <cell r="J19">
            <v>1022.0637586843725</v>
          </cell>
          <cell r="L19">
            <v>1018.5564384678077</v>
          </cell>
          <cell r="N19">
            <v>990.08360258638106</v>
          </cell>
        </row>
        <row r="20">
          <cell r="C20" t="str">
            <v>% of Net Sales</v>
          </cell>
          <cell r="D20">
            <v>0.4021917944035992</v>
          </cell>
          <cell r="F20">
            <v>0.39702521064895596</v>
          </cell>
          <cell r="H20">
            <v>0.3746770031445909</v>
          </cell>
          <cell r="J20">
            <v>0.33798404718398561</v>
          </cell>
          <cell r="L20">
            <v>0.3729609807644847</v>
          </cell>
          <cell r="N20">
            <v>0.35976875093981869</v>
          </cell>
        </row>
      </sheetData>
      <sheetData sheetId="12">
        <row r="2">
          <cell r="D2" t="str">
            <v xml:space="preserve">Fiscal Years Ending December 31, </v>
          </cell>
        </row>
        <row r="3">
          <cell r="D3">
            <v>2002</v>
          </cell>
          <cell r="F3">
            <v>2003</v>
          </cell>
          <cell r="H3">
            <v>2004</v>
          </cell>
          <cell r="J3">
            <v>2005</v>
          </cell>
          <cell r="L3">
            <v>2006</v>
          </cell>
          <cell r="N3" t="str">
            <v>2007(E)</v>
          </cell>
        </row>
        <row r="5">
          <cell r="B5" t="str">
            <v>Total Sales</v>
          </cell>
          <cell r="D5">
            <v>29248</v>
          </cell>
          <cell r="F5">
            <v>30498</v>
          </cell>
          <cell r="H5">
            <v>32168</v>
          </cell>
          <cell r="J5">
            <v>34113</v>
          </cell>
          <cell r="L5">
            <v>34356</v>
          </cell>
          <cell r="N5">
            <v>35297</v>
          </cell>
        </row>
        <row r="7">
          <cell r="B7" t="str">
            <v>Net Sales</v>
          </cell>
          <cell r="D7">
            <v>5422</v>
          </cell>
          <cell r="F7">
            <v>5342</v>
          </cell>
          <cell r="H7">
            <v>5843</v>
          </cell>
          <cell r="J7">
            <v>6250</v>
          </cell>
          <cell r="L7">
            <v>6358</v>
          </cell>
          <cell r="N7">
            <v>6587</v>
          </cell>
        </row>
        <row r="8">
          <cell r="C8" t="str">
            <v>% Growth</v>
          </cell>
          <cell r="D8" t="str">
            <v>N/A</v>
          </cell>
          <cell r="F8">
            <v>-1.4754703061600871E-2</v>
          </cell>
          <cell r="H8">
            <v>9.3785099213777645E-2</v>
          </cell>
          <cell r="J8">
            <v>6.9655998630840266E-2</v>
          </cell>
          <cell r="L8">
            <v>8.813965428718129E-2</v>
          </cell>
          <cell r="N8">
            <v>3.6017615602390585E-2</v>
          </cell>
        </row>
        <row r="9">
          <cell r="C9" t="str">
            <v>% of Total Sales</v>
          </cell>
          <cell r="D9">
            <v>0.18538019693654267</v>
          </cell>
          <cell r="F9">
            <v>0.17515902682143092</v>
          </cell>
          <cell r="H9">
            <v>0.1816401392688386</v>
          </cell>
          <cell r="J9">
            <v>0.18321461026588104</v>
          </cell>
          <cell r="L9">
            <v>0.18506228897426941</v>
          </cell>
          <cell r="N9">
            <v>0.18661642632518344</v>
          </cell>
        </row>
        <row r="11">
          <cell r="B11" t="str">
            <v>Depreciation</v>
          </cell>
          <cell r="D11">
            <v>176</v>
          </cell>
          <cell r="F11">
            <v>186</v>
          </cell>
          <cell r="H11">
            <v>199</v>
          </cell>
          <cell r="J11">
            <v>205</v>
          </cell>
          <cell r="L11">
            <v>202</v>
          </cell>
          <cell r="N11">
            <v>209.27555835168292</v>
          </cell>
        </row>
        <row r="12">
          <cell r="D12">
            <v>3.246034673552195E-2</v>
          </cell>
          <cell r="F12">
            <v>3.4818420067390492E-2</v>
          </cell>
          <cell r="H12">
            <v>3.4057846996405954E-2</v>
          </cell>
          <cell r="J12">
            <v>3.2800000000000003E-2</v>
          </cell>
          <cell r="L12">
            <v>3.1770997168921046E-2</v>
          </cell>
          <cell r="N12">
            <v>3.1770997168921046E-2</v>
          </cell>
        </row>
        <row r="13">
          <cell r="B13" t="str">
            <v>Amortization</v>
          </cell>
          <cell r="D13">
            <v>7</v>
          </cell>
          <cell r="F13">
            <v>14</v>
          </cell>
          <cell r="H13">
            <v>15</v>
          </cell>
          <cell r="J13">
            <v>12</v>
          </cell>
          <cell r="L13">
            <v>7</v>
          </cell>
          <cell r="N13">
            <v>7.1917277913610427</v>
          </cell>
        </row>
        <row r="14">
          <cell r="D14">
            <v>1.2910365178900774E-3</v>
          </cell>
          <cell r="F14">
            <v>2.620741295394983E-3</v>
          </cell>
          <cell r="H14">
            <v>2.5671743967140169E-3</v>
          </cell>
          <cell r="J14">
            <v>1.92E-3</v>
          </cell>
          <cell r="L14">
            <v>1.100975149418056E-3</v>
          </cell>
          <cell r="N14">
            <v>1.100975149418056E-3</v>
          </cell>
        </row>
        <row r="16">
          <cell r="B16" t="str">
            <v>EBIT</v>
          </cell>
          <cell r="D16">
            <v>1180</v>
          </cell>
          <cell r="F16">
            <v>1046</v>
          </cell>
          <cell r="H16">
            <v>1025</v>
          </cell>
          <cell r="J16">
            <v>1025</v>
          </cell>
          <cell r="L16">
            <v>1057</v>
          </cell>
          <cell r="N16">
            <v>1120</v>
          </cell>
        </row>
        <row r="17">
          <cell r="C17" t="str">
            <v>% of Net Sales</v>
          </cell>
          <cell r="D17">
            <v>0.21763187015861304</v>
          </cell>
          <cell r="F17">
            <v>0.19580681392736804</v>
          </cell>
          <cell r="H17">
            <v>0.1754235837754578</v>
          </cell>
          <cell r="J17">
            <v>0.16400000000000001</v>
          </cell>
          <cell r="L17">
            <v>0.16624724756212644</v>
          </cell>
          <cell r="N17">
            <v>0.17003188097768332</v>
          </cell>
        </row>
        <row r="19">
          <cell r="B19" t="str">
            <v>EBITDA</v>
          </cell>
          <cell r="D19">
            <v>1357.2976613785559</v>
          </cell>
          <cell r="F19">
            <v>1234.4522263755</v>
          </cell>
          <cell r="H19">
            <v>1226.7246020890325</v>
          </cell>
          <cell r="J19">
            <v>1232.1985753231907</v>
          </cell>
          <cell r="L19">
            <v>1260.2954360228198</v>
          </cell>
          <cell r="N19">
            <v>1330.6176528912104</v>
          </cell>
        </row>
        <row r="20">
          <cell r="C20" t="str">
            <v>% of Net Sales</v>
          </cell>
          <cell r="D20">
            <v>0.25033154949807374</v>
          </cell>
          <cell r="F20">
            <v>0.23108428048961063</v>
          </cell>
          <cell r="H20">
            <v>0.20994773268681027</v>
          </cell>
          <cell r="J20">
            <v>0.1971517720517105</v>
          </cell>
          <cell r="L20">
            <v>0.19822199371230259</v>
          </cell>
          <cell r="N20">
            <v>0.20200662712785947</v>
          </cell>
        </row>
      </sheetData>
      <sheetData sheetId="13">
        <row r="2">
          <cell r="D2" t="str">
            <v xml:space="preserve">Fiscal Years Ending December 31, </v>
          </cell>
        </row>
        <row r="3">
          <cell r="D3">
            <v>2002</v>
          </cell>
          <cell r="F3">
            <v>2003</v>
          </cell>
          <cell r="H3">
            <v>2004</v>
          </cell>
          <cell r="J3">
            <v>2005</v>
          </cell>
          <cell r="L3">
            <v>2006</v>
          </cell>
          <cell r="N3" t="str">
            <v>2007(E)</v>
          </cell>
        </row>
        <row r="5">
          <cell r="B5" t="str">
            <v>Total Sales</v>
          </cell>
          <cell r="D5">
            <v>29248</v>
          </cell>
          <cell r="F5">
            <v>30498</v>
          </cell>
          <cell r="H5">
            <v>32168</v>
          </cell>
          <cell r="J5">
            <v>34113</v>
          </cell>
          <cell r="L5">
            <v>34356</v>
          </cell>
          <cell r="N5">
            <v>35297</v>
          </cell>
        </row>
        <row r="7">
          <cell r="B7" t="str">
            <v>Net Sales</v>
          </cell>
          <cell r="D7">
            <v>6174</v>
          </cell>
          <cell r="F7">
            <v>7014</v>
          </cell>
          <cell r="H7">
            <v>6504</v>
          </cell>
          <cell r="J7">
            <v>6714</v>
          </cell>
          <cell r="L7">
            <v>6672</v>
          </cell>
          <cell r="N7">
            <v>6805</v>
          </cell>
        </row>
        <row r="8">
          <cell r="C8" t="str">
            <v>% Growth</v>
          </cell>
          <cell r="D8" t="str">
            <v>N/A</v>
          </cell>
          <cell r="F8">
            <v>0.13605442176870741</v>
          </cell>
          <cell r="H8">
            <v>-7.2711719418306231E-2</v>
          </cell>
          <cell r="J8">
            <v>3.2287822878228845E-2</v>
          </cell>
          <cell r="L8">
            <v>2.583025830258312E-2</v>
          </cell>
          <cell r="N8">
            <v>1.9934052757793808E-2</v>
          </cell>
        </row>
        <row r="9">
          <cell r="C9" t="str">
            <v>% of Total Sales</v>
          </cell>
          <cell r="D9">
            <v>0.21109135667396062</v>
          </cell>
          <cell r="F9">
            <v>0.22998229392091285</v>
          </cell>
          <cell r="H9">
            <v>0.20218851032081572</v>
          </cell>
          <cell r="J9">
            <v>0.19681646293202004</v>
          </cell>
          <cell r="L9">
            <v>0.19420188613342648</v>
          </cell>
          <cell r="N9">
            <v>0.19279258860526391</v>
          </cell>
        </row>
        <row r="11">
          <cell r="B11" t="str">
            <v>Depreciation</v>
          </cell>
          <cell r="D11">
            <v>164</v>
          </cell>
          <cell r="F11">
            <v>221</v>
          </cell>
          <cell r="H11">
            <v>235</v>
          </cell>
          <cell r="J11">
            <v>233</v>
          </cell>
          <cell r="L11">
            <v>232</v>
          </cell>
          <cell r="N11">
            <v>236.62470023980813</v>
          </cell>
        </row>
        <row r="12">
          <cell r="D12">
            <v>2.6563006154842889E-2</v>
          </cell>
          <cell r="F12">
            <v>3.1508411747932709E-2</v>
          </cell>
          <cell r="H12">
            <v>3.6131611316113164E-2</v>
          </cell>
          <cell r="J12">
            <v>3.4703604408698241E-2</v>
          </cell>
          <cell r="L12">
            <v>3.4772182254196642E-2</v>
          </cell>
          <cell r="N12">
            <v>3.4772182254196642E-2</v>
          </cell>
        </row>
        <row r="13">
          <cell r="B13" t="str">
            <v>Amortization</v>
          </cell>
          <cell r="D13">
            <v>7</v>
          </cell>
          <cell r="F13">
            <v>14</v>
          </cell>
          <cell r="H13">
            <v>15</v>
          </cell>
          <cell r="J13">
            <v>12</v>
          </cell>
          <cell r="L13">
            <v>7</v>
          </cell>
          <cell r="N13">
            <v>7.1917277913610427</v>
          </cell>
        </row>
        <row r="14">
          <cell r="D14">
            <v>1.1337868480725624E-3</v>
          </cell>
          <cell r="F14">
            <v>1.996007984031936E-3</v>
          </cell>
          <cell r="H14">
            <v>2.3062730627306273E-3</v>
          </cell>
          <cell r="J14">
            <v>1.7873100983020554E-3</v>
          </cell>
          <cell r="L14">
            <v>1.0491606714628297E-3</v>
          </cell>
          <cell r="N14">
            <v>1.0491606714628297E-3</v>
          </cell>
        </row>
        <row r="16">
          <cell r="B16" t="str">
            <v>EBIT</v>
          </cell>
          <cell r="D16">
            <v>958</v>
          </cell>
          <cell r="F16">
            <v>971</v>
          </cell>
          <cell r="H16">
            <v>873</v>
          </cell>
          <cell r="J16">
            <v>755</v>
          </cell>
          <cell r="L16">
            <v>971</v>
          </cell>
          <cell r="N16">
            <v>766</v>
          </cell>
        </row>
        <row r="17">
          <cell r="C17" t="str">
            <v>% of Net Sales</v>
          </cell>
          <cell r="D17">
            <v>0.15516682863621639</v>
          </cell>
          <cell r="F17">
            <v>0.13843741089250072</v>
          </cell>
          <cell r="H17">
            <v>0.13422509225092252</v>
          </cell>
          <cell r="J17">
            <v>0.11245159368483765</v>
          </cell>
          <cell r="L17">
            <v>0.14553357314148682</v>
          </cell>
          <cell r="N17">
            <v>0.11256429096252756</v>
          </cell>
        </row>
        <row r="19">
          <cell r="B19" t="str">
            <v>EBITDA</v>
          </cell>
          <cell r="D19">
            <v>1123.4776394967178</v>
          </cell>
          <cell r="F19">
            <v>1195.2197521148928</v>
          </cell>
          <cell r="H19">
            <v>1111.0328276548123</v>
          </cell>
          <cell r="J19">
            <v>990.36179755518424</v>
          </cell>
          <cell r="L19">
            <v>1204.3594132029341</v>
          </cell>
          <cell r="N19">
            <v>1004.0112120572491</v>
          </cell>
        </row>
        <row r="20">
          <cell r="C20" t="str">
            <v>% of Net Sales</v>
          </cell>
          <cell r="D20">
            <v>0.18196916739499802</v>
          </cell>
          <cell r="F20">
            <v>0.17040486913528555</v>
          </cell>
          <cell r="H20">
            <v>0.1708230054819822</v>
          </cell>
          <cell r="J20">
            <v>0.14750697014524639</v>
          </cell>
          <cell r="L20">
            <v>0.18050950437693855</v>
          </cell>
          <cell r="N20">
            <v>0.1475402221979793</v>
          </cell>
        </row>
      </sheetData>
      <sheetData sheetId="14">
        <row r="2">
          <cell r="D2" t="str">
            <v xml:space="preserve">Fiscal Years Ending December 31, </v>
          </cell>
        </row>
        <row r="3">
          <cell r="D3">
            <v>2002</v>
          </cell>
          <cell r="F3">
            <v>2003</v>
          </cell>
          <cell r="H3">
            <v>2004</v>
          </cell>
          <cell r="J3">
            <v>2005</v>
          </cell>
          <cell r="L3">
            <v>2006</v>
          </cell>
          <cell r="N3" t="str">
            <v>2007(E)</v>
          </cell>
        </row>
        <row r="5">
          <cell r="B5" t="str">
            <v>Total Sales</v>
          </cell>
          <cell r="D5">
            <v>29248</v>
          </cell>
          <cell r="F5">
            <v>30498</v>
          </cell>
          <cell r="H5">
            <v>32168</v>
          </cell>
          <cell r="J5">
            <v>34113</v>
          </cell>
          <cell r="L5">
            <v>34356</v>
          </cell>
          <cell r="N5">
            <v>35297</v>
          </cell>
        </row>
        <row r="7">
          <cell r="B7" t="str">
            <v>Net Sales</v>
          </cell>
          <cell r="D7">
            <v>2585</v>
          </cell>
          <cell r="F7">
            <v>2547</v>
          </cell>
          <cell r="H7">
            <v>3604</v>
          </cell>
          <cell r="J7">
            <v>4106</v>
          </cell>
          <cell r="L7">
            <v>4566</v>
          </cell>
          <cell r="N7">
            <v>4735</v>
          </cell>
        </row>
        <row r="8">
          <cell r="C8" t="str">
            <v>% Growth</v>
          </cell>
          <cell r="D8" t="str">
            <v>N/A</v>
          </cell>
          <cell r="F8">
            <v>-1.4700193423597629E-2</v>
          </cell>
          <cell r="H8">
            <v>0.4149980369061641</v>
          </cell>
          <cell r="J8">
            <v>0.13928967813540516</v>
          </cell>
          <cell r="L8">
            <v>0.2669256381798002</v>
          </cell>
          <cell r="N8">
            <v>3.7012702584318768E-2</v>
          </cell>
        </row>
        <row r="9">
          <cell r="C9" t="str">
            <v>% of Total Sales</v>
          </cell>
          <cell r="D9">
            <v>8.8382111597374177E-2</v>
          </cell>
          <cell r="F9">
            <v>8.3513673027739529E-2</v>
          </cell>
          <cell r="H9">
            <v>0.11203680676448645</v>
          </cell>
          <cell r="J9">
            <v>0.12036467036027321</v>
          </cell>
          <cell r="L9">
            <v>0.13290254977296542</v>
          </cell>
          <cell r="N9">
            <v>0.13414737796413292</v>
          </cell>
        </row>
        <row r="11">
          <cell r="B11" t="str">
            <v>Depreciation</v>
          </cell>
          <cell r="D11">
            <v>43</v>
          </cell>
          <cell r="F11">
            <v>45</v>
          </cell>
          <cell r="H11">
            <v>74</v>
          </cell>
          <cell r="J11">
            <v>83</v>
          </cell>
          <cell r="L11">
            <v>95</v>
          </cell>
          <cell r="N11">
            <v>98.516206745510289</v>
          </cell>
        </row>
        <row r="12">
          <cell r="D12">
            <v>1.6634429400386848E-2</v>
          </cell>
          <cell r="F12">
            <v>1.7667844522968199E-2</v>
          </cell>
          <cell r="H12">
            <v>2.0532741398446172E-2</v>
          </cell>
          <cell r="J12">
            <v>2.0214320506575744E-2</v>
          </cell>
          <cell r="L12">
            <v>2.0805957074025404E-2</v>
          </cell>
          <cell r="N12">
            <v>2.0805957074025404E-2</v>
          </cell>
        </row>
        <row r="13">
          <cell r="B13" t="str">
            <v>Amortization</v>
          </cell>
          <cell r="D13">
            <v>7</v>
          </cell>
          <cell r="F13">
            <v>14</v>
          </cell>
          <cell r="H13">
            <v>15</v>
          </cell>
          <cell r="J13">
            <v>12</v>
          </cell>
          <cell r="L13">
            <v>7</v>
          </cell>
          <cell r="N13">
            <v>7.1917277913610427</v>
          </cell>
        </row>
        <row r="14">
          <cell r="D14">
            <v>2.7079303675048355E-3</v>
          </cell>
          <cell r="F14">
            <v>5.4966627404789952E-3</v>
          </cell>
          <cell r="H14">
            <v>4.1620421753607107E-3</v>
          </cell>
          <cell r="J14">
            <v>2.9225523623964927E-3</v>
          </cell>
          <cell r="L14">
            <v>1.5330705212439773E-3</v>
          </cell>
          <cell r="N14">
            <v>1.5330705212439773E-3</v>
          </cell>
        </row>
        <row r="16">
          <cell r="B16" t="str">
            <v>EBIT</v>
          </cell>
          <cell r="D16">
            <v>460</v>
          </cell>
          <cell r="F16">
            <v>391</v>
          </cell>
          <cell r="H16">
            <v>332</v>
          </cell>
          <cell r="J16">
            <v>434</v>
          </cell>
          <cell r="L16">
            <v>509</v>
          </cell>
          <cell r="N16">
            <v>522</v>
          </cell>
        </row>
        <row r="17">
          <cell r="C17" t="str">
            <v>% of Net Sales</v>
          </cell>
          <cell r="D17">
            <v>0.17794970986460348</v>
          </cell>
          <cell r="F17">
            <v>0.15351393796623478</v>
          </cell>
          <cell r="H17">
            <v>9.2119866814650384E-2</v>
          </cell>
          <cell r="J17">
            <v>0.10569897710667316</v>
          </cell>
          <cell r="L17">
            <v>0.11147612790188349</v>
          </cell>
          <cell r="N17">
            <v>0.11024287222808871</v>
          </cell>
        </row>
        <row r="19">
          <cell r="B19" t="str">
            <v>EBITDA</v>
          </cell>
          <cell r="D19">
            <v>503.6186747811816</v>
          </cell>
          <cell r="F19">
            <v>437.16919142238834</v>
          </cell>
          <cell r="H19">
            <v>407.6805521014673</v>
          </cell>
          <cell r="J19">
            <v>518.44437604432323</v>
          </cell>
          <cell r="L19">
            <v>604.93031784841071</v>
          </cell>
          <cell r="N19">
            <v>621.48095817175317</v>
          </cell>
        </row>
        <row r="20">
          <cell r="C20" t="str">
            <v>% of Net Sales</v>
          </cell>
          <cell r="D20">
            <v>0.19482347186892904</v>
          </cell>
          <cell r="F20">
            <v>0.17164082898405511</v>
          </cell>
          <cell r="H20">
            <v>0.11311891012804309</v>
          </cell>
          <cell r="J20">
            <v>0.12626506966495937</v>
          </cell>
          <cell r="L20">
            <v>0.13248583395716398</v>
          </cell>
          <cell r="N20">
            <v>0.1312525782833692</v>
          </cell>
        </row>
      </sheetData>
      <sheetData sheetId="15">
        <row r="1">
          <cell r="B1" t="str">
            <v>($ in millions)</v>
          </cell>
        </row>
        <row r="2">
          <cell r="C2" t="str">
            <v xml:space="preserve">Fiscal Year Ending December 31, </v>
          </cell>
        </row>
        <row r="3">
          <cell r="C3" t="str">
            <v>2007(E)</v>
          </cell>
          <cell r="E3" t="str">
            <v>2008(E)</v>
          </cell>
          <cell r="G3" t="str">
            <v>2009(E)</v>
          </cell>
        </row>
        <row r="5">
          <cell r="B5" t="str">
            <v>Net Sales</v>
          </cell>
          <cell r="C5">
            <v>35214.9</v>
          </cell>
          <cell r="E5">
            <v>36447.4</v>
          </cell>
          <cell r="G5">
            <v>37893.4</v>
          </cell>
        </row>
        <row r="6">
          <cell r="B6" t="str">
            <v>% Growth</v>
          </cell>
          <cell r="C6">
            <v>2.5000000000000133E-2</v>
          </cell>
          <cell r="E6">
            <v>3.4999389462982977E-2</v>
          </cell>
          <cell r="G6">
            <v>3.9673611835137734E-2</v>
          </cell>
        </row>
        <row r="8">
          <cell r="B8" t="str">
            <v>Gross Profit</v>
          </cell>
          <cell r="C8">
            <v>12835.831050000001</v>
          </cell>
          <cell r="E8">
            <v>13594.8802</v>
          </cell>
          <cell r="G8">
            <v>14338.862560000001</v>
          </cell>
        </row>
        <row r="9">
          <cell r="B9" t="str">
            <v>% of Net Sales</v>
          </cell>
          <cell r="C9">
            <v>0.36449999999999999</v>
          </cell>
          <cell r="E9">
            <v>0.373</v>
          </cell>
          <cell r="G9">
            <v>0.37840000000000001</v>
          </cell>
        </row>
        <row r="11">
          <cell r="B11" t="str">
            <v>SG&amp;A</v>
          </cell>
          <cell r="C11">
            <v>7743.8</v>
          </cell>
          <cell r="E11">
            <v>8231.7000000000007</v>
          </cell>
          <cell r="G11">
            <v>8659.9</v>
          </cell>
        </row>
        <row r="12">
          <cell r="B12" t="str">
            <v>% of Net Sales</v>
          </cell>
          <cell r="C12">
            <v>0.21990123498859857</v>
          </cell>
          <cell r="E12">
            <v>0.22585150106729152</v>
          </cell>
          <cell r="G12">
            <v>0.22853320103236974</v>
          </cell>
        </row>
        <row r="14">
          <cell r="B14" t="str">
            <v>EBIT</v>
          </cell>
          <cell r="C14">
            <v>5092.0310500000005</v>
          </cell>
          <cell r="E14">
            <v>5363.1801999999989</v>
          </cell>
          <cell r="G14">
            <v>5678.9625600000018</v>
          </cell>
        </row>
        <row r="15">
          <cell r="B15" t="str">
            <v>% of Net Sales</v>
          </cell>
          <cell r="C15">
            <v>0.14459876501140143</v>
          </cell>
          <cell r="E15">
            <v>0.14714849893270848</v>
          </cell>
          <cell r="G15">
            <v>0.14986679896763028</v>
          </cell>
        </row>
        <row r="17">
          <cell r="B17" t="str">
            <v>Interest</v>
          </cell>
          <cell r="C17">
            <v>570</v>
          </cell>
          <cell r="E17">
            <v>570</v>
          </cell>
          <cell r="G17">
            <v>570</v>
          </cell>
        </row>
        <row r="18">
          <cell r="B18" t="str">
            <v>Pretax Income</v>
          </cell>
          <cell r="C18">
            <v>4522.0310500000005</v>
          </cell>
          <cell r="E18">
            <v>4793.1801999999989</v>
          </cell>
          <cell r="G18">
            <v>5108.9625600000018</v>
          </cell>
        </row>
        <row r="19">
          <cell r="B19" t="str">
            <v>Tax Rate</v>
          </cell>
          <cell r="C19">
            <v>0.35499999999999998</v>
          </cell>
          <cell r="E19">
            <v>0.37</v>
          </cell>
          <cell r="G19">
            <v>0.37</v>
          </cell>
        </row>
        <row r="20">
          <cell r="B20" t="str">
            <v>Taxes</v>
          </cell>
          <cell r="C20">
            <v>1605.3210227500001</v>
          </cell>
          <cell r="E20">
            <v>1773.4766739999995</v>
          </cell>
          <cell r="G20">
            <v>1890.3161472000006</v>
          </cell>
        </row>
        <row r="22">
          <cell r="B22" t="str">
            <v>Net Income</v>
          </cell>
          <cell r="C22">
            <v>2916.7100272500002</v>
          </cell>
          <cell r="E22">
            <v>3019.7035259999993</v>
          </cell>
          <cell r="G22">
            <v>3218.6464128000011</v>
          </cell>
        </row>
        <row r="24">
          <cell r="B24" t="str">
            <v>Consumer Products</v>
          </cell>
          <cell r="C24">
            <v>212.4</v>
          </cell>
          <cell r="E24">
            <v>212.4</v>
          </cell>
          <cell r="G24">
            <v>212.4</v>
          </cell>
        </row>
        <row r="25">
          <cell r="B25" t="str">
            <v>% Growth</v>
          </cell>
          <cell r="C25" t="e">
            <v>#REF!</v>
          </cell>
          <cell r="E25">
            <v>0</v>
          </cell>
          <cell r="G25">
            <v>0</v>
          </cell>
        </row>
        <row r="26">
          <cell r="B26" t="str">
            <v>Pet Products</v>
          </cell>
          <cell r="C26">
            <v>141.80000000000001</v>
          </cell>
          <cell r="E26">
            <v>141.80000000000001</v>
          </cell>
          <cell r="G26">
            <v>141.80000000000001</v>
          </cell>
        </row>
        <row r="27">
          <cell r="B27" t="str">
            <v>% Growth</v>
          </cell>
          <cell r="C27" t="e">
            <v>#REF!</v>
          </cell>
          <cell r="E27">
            <v>0</v>
          </cell>
          <cell r="G27">
            <v>0</v>
          </cell>
        </row>
        <row r="29">
          <cell r="B29" t="str">
            <v>Shares Outstanding</v>
          </cell>
          <cell r="C29">
            <v>1631</v>
          </cell>
          <cell r="E29">
            <v>1593</v>
          </cell>
          <cell r="G29">
            <v>1558</v>
          </cell>
        </row>
        <row r="30">
          <cell r="B30" t="str">
            <v>EPS</v>
          </cell>
          <cell r="C30">
            <v>1.7882955409258126</v>
          </cell>
          <cell r="E30">
            <v>1.8956079887005646</v>
          </cell>
          <cell r="G30">
            <v>2.0658834485237492</v>
          </cell>
        </row>
        <row r="31">
          <cell r="B31" t="str">
            <v>% Growth</v>
          </cell>
          <cell r="C31" t="str">
            <v>N/A</v>
          </cell>
          <cell r="E31">
            <v>6.0008228684166776E-2</v>
          </cell>
          <cell r="G31">
            <v>8.9826304192729189E-2</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__FDSCACHE__"/>
      <sheetName val="IBD Tracking"/>
      <sheetName val="Homebuilders Output"/>
      <sheetName val="Homebuilder Stats"/>
      <sheetName val="BZH"/>
      <sheetName val="CTX"/>
      <sheetName val="DHI"/>
      <sheetName val="HOV"/>
      <sheetName val="KBH"/>
      <sheetName val="LEN"/>
      <sheetName val="MDC"/>
      <sheetName val="MHO"/>
      <sheetName val="MTH"/>
      <sheetName val="NVR"/>
      <sheetName val="PHM"/>
      <sheetName val="RYL"/>
      <sheetName val="SPF"/>
      <sheetName val="WLS"/>
      <sheetName val="TOL"/>
      <sheetName val="Situational Overview"/>
      <sheetName val="Situational Overview LEH"/>
      <sheetName val="EV to EBITDA"/>
      <sheetName val="PE"/>
      <sheetName val="Price to BV"/>
      <sheetName val="Gross Margin"/>
      <sheetName val="EBITDA Margin"/>
      <sheetName val="EBIT Margin"/>
      <sheetName val="ROE"/>
      <sheetName val="ROIC"/>
      <sheetName val="Inventory Turnover"/>
      <sheetName val="PE to ROE Data"/>
      <sheetName val="PE to ROE Graph"/>
      <sheetName val="PE to ROIC Data"/>
      <sheetName val="PE to ROIC Graph"/>
      <sheetName val="Price BV to ROE Data"/>
      <sheetName val="Price BV to ROE Graph"/>
      <sheetName val="EV EBITDA to ROIC Data"/>
      <sheetName val="EV EBITDA to ROIC Graph"/>
      <sheetName val="Float vs Fixed Debt"/>
      <sheetName val="Average Cost of Debt"/>
      <sheetName val="Weight Avg Debt Maturity"/>
      <sheetName val="2003 to 2005 Debt Maturities"/>
      <sheetName val="Future Debt Issues Analysis"/>
    </sheetNames>
    <sheetDataSet>
      <sheetData sheetId="0"/>
      <sheetData sheetId="1"/>
      <sheetData sheetId="2"/>
      <sheetData sheetId="3"/>
      <sheetData sheetId="4"/>
      <sheetData sheetId="5"/>
      <sheetData sheetId="6"/>
      <sheetData sheetId="7"/>
      <sheetData sheetId="8"/>
      <sheetData sheetId="9"/>
      <sheetData sheetId="10" refreshError="1">
        <row r="1">
          <cell r="A1">
            <v>1</v>
          </cell>
          <cell r="B1">
            <v>2</v>
          </cell>
          <cell r="C1">
            <v>3</v>
          </cell>
          <cell r="D1">
            <v>4</v>
          </cell>
          <cell r="E1">
            <v>5</v>
          </cell>
          <cell r="F1">
            <v>6</v>
          </cell>
          <cell r="G1">
            <v>7</v>
          </cell>
          <cell r="H1">
            <v>8</v>
          </cell>
          <cell r="I1">
            <v>9</v>
          </cell>
          <cell r="J1">
            <v>10</v>
          </cell>
          <cell r="K1">
            <v>11</v>
          </cell>
          <cell r="L1">
            <v>12</v>
          </cell>
          <cell r="M1">
            <v>13</v>
          </cell>
          <cell r="N1">
            <v>14</v>
          </cell>
          <cell r="O1">
            <v>15</v>
          </cell>
          <cell r="P1">
            <v>16</v>
          </cell>
          <cell r="Q1">
            <v>17</v>
          </cell>
          <cell r="R1">
            <v>18</v>
          </cell>
        </row>
        <row r="3">
          <cell r="B3" t="str">
            <v>Company Name</v>
          </cell>
          <cell r="D3" t="str">
            <v>MDC Holdings</v>
          </cell>
          <cell r="F3" t="str">
            <v>Options</v>
          </cell>
          <cell r="P3" t="str">
            <v>Calculations</v>
          </cell>
        </row>
        <row r="4">
          <cell r="B4" t="str">
            <v>Date Updated</v>
          </cell>
          <cell r="D4">
            <v>37475</v>
          </cell>
          <cell r="F4" t="str">
            <v>(Amounts in Millions)</v>
          </cell>
          <cell r="P4" t="str">
            <v>Metric</v>
          </cell>
          <cell r="R4" t="str">
            <v>Value</v>
          </cell>
        </row>
        <row r="5">
          <cell r="B5" t="str">
            <v>Updated by</v>
          </cell>
          <cell r="D5" t="str">
            <v>David Jaynes</v>
          </cell>
          <cell r="F5" t="str">
            <v>OPTION</v>
          </cell>
          <cell r="H5" t="str">
            <v># OF SHARES</v>
          </cell>
          <cell r="J5" t="str">
            <v>STRIKE PRICE</v>
          </cell>
          <cell r="L5" t="str">
            <v>SHARES ADDED</v>
          </cell>
          <cell r="P5" t="str">
            <v>Multiples</v>
          </cell>
        </row>
        <row r="6">
          <cell r="B6" t="str">
            <v>Ticker</v>
          </cell>
          <cell r="D6" t="str">
            <v>MDC</v>
          </cell>
          <cell r="F6">
            <v>1</v>
          </cell>
          <cell r="H6">
            <v>0.65138399999999996</v>
          </cell>
          <cell r="J6">
            <v>11.18</v>
          </cell>
          <cell r="L6">
            <v>0.48606111418842224</v>
          </cell>
          <cell r="P6" t="str">
            <v>Sales</v>
          </cell>
        </row>
        <row r="7">
          <cell r="B7" t="str">
            <v>Fiscal Year End</v>
          </cell>
          <cell r="D7">
            <v>37256</v>
          </cell>
          <cell r="F7">
            <v>2</v>
          </cell>
          <cell r="H7">
            <v>0.43670399999999998</v>
          </cell>
          <cell r="J7">
            <v>17.86</v>
          </cell>
          <cell r="L7">
            <v>0.25964308195232688</v>
          </cell>
          <cell r="P7" t="str">
            <v>LTM</v>
          </cell>
          <cell r="R7">
            <v>0.71856115753342287</v>
          </cell>
        </row>
        <row r="8">
          <cell r="B8" t="str">
            <v>LTM as of</v>
          </cell>
          <cell r="D8">
            <v>37437</v>
          </cell>
          <cell r="F8">
            <v>3</v>
          </cell>
          <cell r="H8">
            <v>0.30763000000000001</v>
          </cell>
          <cell r="J8">
            <v>24.17</v>
          </cell>
          <cell r="L8">
            <v>0.13883506015891034</v>
          </cell>
          <cell r="P8">
            <v>2002</v>
          </cell>
          <cell r="R8">
            <v>0.72904987057167003</v>
          </cell>
        </row>
        <row r="9">
          <cell r="B9" t="str">
            <v>First Forecasted Fiscal Year</v>
          </cell>
          <cell r="D9">
            <v>2002</v>
          </cell>
          <cell r="F9">
            <v>4</v>
          </cell>
          <cell r="H9">
            <v>0</v>
          </cell>
          <cell r="J9">
            <v>0</v>
          </cell>
          <cell r="L9">
            <v>0</v>
          </cell>
          <cell r="P9">
            <v>2003</v>
          </cell>
          <cell r="R9">
            <v>0.67325566425228367</v>
          </cell>
        </row>
        <row r="10">
          <cell r="B10" t="str">
            <v>First Forecasted Calendar Year</v>
          </cell>
          <cell r="D10">
            <v>2002</v>
          </cell>
          <cell r="F10">
            <v>5</v>
          </cell>
          <cell r="H10">
            <v>0</v>
          </cell>
          <cell r="J10">
            <v>0</v>
          </cell>
          <cell r="L10">
            <v>0</v>
          </cell>
          <cell r="P10" t="str">
            <v>EBIT</v>
          </cell>
        </row>
        <row r="11">
          <cell r="B11" t="str">
            <v>Research Source</v>
          </cell>
          <cell r="D11" t="str">
            <v>CSFB</v>
          </cell>
          <cell r="F11">
            <v>6</v>
          </cell>
          <cell r="H11">
            <v>0</v>
          </cell>
          <cell r="J11">
            <v>0</v>
          </cell>
          <cell r="L11">
            <v>0</v>
          </cell>
          <cell r="P11" t="str">
            <v>LTM</v>
          </cell>
          <cell r="R11">
            <v>5.4732301190266464</v>
          </cell>
        </row>
        <row r="12">
          <cell r="B12" t="str">
            <v>Date of Research</v>
          </cell>
          <cell r="D12">
            <v>37358</v>
          </cell>
          <cell r="F12">
            <v>7</v>
          </cell>
          <cell r="H12">
            <v>0</v>
          </cell>
          <cell r="J12">
            <v>0</v>
          </cell>
          <cell r="L12">
            <v>0</v>
          </cell>
          <cell r="P12">
            <v>2002</v>
          </cell>
          <cell r="R12">
            <v>5.8002750345033602</v>
          </cell>
        </row>
        <row r="13">
          <cell r="B13" t="str">
            <v>Currency (use Factset currency code*)</v>
          </cell>
          <cell r="D13" t="str">
            <v>USD</v>
          </cell>
          <cell r="F13">
            <v>8</v>
          </cell>
          <cell r="H13">
            <v>0</v>
          </cell>
          <cell r="J13">
            <v>0</v>
          </cell>
          <cell r="L13">
            <v>0</v>
          </cell>
          <cell r="P13">
            <v>2003</v>
          </cell>
          <cell r="R13">
            <v>5.3563798291856441</v>
          </cell>
        </row>
        <row r="14">
          <cell r="B14" t="str">
            <v>(Note stock price, historical, &amp; projections may be in diff currencies)</v>
          </cell>
          <cell r="F14" t="str">
            <v>Total</v>
          </cell>
          <cell r="H14">
            <v>1.395718</v>
          </cell>
          <cell r="L14">
            <v>0.88453925629965946</v>
          </cell>
          <cell r="P14" t="str">
            <v>EBITDA</v>
          </cell>
        </row>
        <row r="15">
          <cell r="B15" t="str">
            <v>F/X Rate to US dollars</v>
          </cell>
          <cell r="D15">
            <v>1</v>
          </cell>
          <cell r="P15" t="str">
            <v>LTM</v>
          </cell>
          <cell r="R15">
            <v>5.0022338184488158</v>
          </cell>
        </row>
        <row r="16">
          <cell r="P16">
            <v>2002</v>
          </cell>
          <cell r="R16">
            <v>5.3050329721311478</v>
          </cell>
        </row>
        <row r="17">
          <cell r="B17" t="str">
            <v>Market Valuation</v>
          </cell>
          <cell r="F17" t="str">
            <v>Convertible Debt and Convertible Preferred</v>
          </cell>
          <cell r="P17">
            <v>2003</v>
          </cell>
          <cell r="R17">
            <v>4.8990386552456124</v>
          </cell>
        </row>
        <row r="18">
          <cell r="B18" t="str">
            <v>(Dollars in Millions)</v>
          </cell>
          <cell r="F18" t="str">
            <v>(Amounts in Millions)</v>
          </cell>
          <cell r="P18" t="str">
            <v>P/E</v>
          </cell>
        </row>
        <row r="19">
          <cell r="C19" t="str">
            <v>(Date Ref. Entered at Output Page)</v>
          </cell>
          <cell r="D19">
            <v>37494</v>
          </cell>
          <cell r="F19" t="str">
            <v>TRANCHE</v>
          </cell>
          <cell r="H19" t="str">
            <v>AMOUNT O/S</v>
          </cell>
          <cell r="J19" t="str">
            <v>STRIKE PRICE</v>
          </cell>
          <cell r="L19" t="str">
            <v>SHARES ADDED</v>
          </cell>
          <cell r="P19" t="str">
            <v>LTM</v>
          </cell>
          <cell r="R19">
            <v>7.7574255201419344</v>
          </cell>
        </row>
        <row r="20">
          <cell r="B20" t="str">
            <v>Stock Price</v>
          </cell>
          <cell r="D20">
            <v>44.050000000000004</v>
          </cell>
          <cell r="F20" t="str">
            <v>Convertible Debt</v>
          </cell>
          <cell r="P20">
            <v>2002</v>
          </cell>
          <cell r="R20">
            <v>7.9469601298935597</v>
          </cell>
        </row>
        <row r="21">
          <cell r="B21" t="str">
            <v>Basic Shares Outstanding (in MM)</v>
          </cell>
          <cell r="D21">
            <v>27.033999999999999</v>
          </cell>
          <cell r="F21">
            <v>1</v>
          </cell>
          <cell r="H21">
            <v>0</v>
          </cell>
          <cell r="J21">
            <v>0</v>
          </cell>
          <cell r="L21">
            <v>0</v>
          </cell>
          <cell r="P21">
            <v>2003</v>
          </cell>
          <cell r="R21">
            <v>7.0638229634381027</v>
          </cell>
          <cell r="T21">
            <v>27.044</v>
          </cell>
        </row>
        <row r="22">
          <cell r="B22" t="str">
            <v>Shares from Options and Converts (in MM)</v>
          </cell>
          <cell r="D22">
            <v>0.88453925629965946</v>
          </cell>
          <cell r="F22">
            <v>2</v>
          </cell>
          <cell r="H22">
            <v>0</v>
          </cell>
          <cell r="J22">
            <v>0</v>
          </cell>
          <cell r="L22">
            <v>0</v>
          </cell>
          <cell r="P22" t="str">
            <v>Cash P/E</v>
          </cell>
        </row>
        <row r="23">
          <cell r="B23" t="str">
            <v>Diluted Shares Outstanding (in MM)</v>
          </cell>
          <cell r="D23">
            <v>27.91853925629966</v>
          </cell>
          <cell r="F23">
            <v>3</v>
          </cell>
          <cell r="H23">
            <v>0</v>
          </cell>
          <cell r="J23">
            <v>0</v>
          </cell>
          <cell r="L23">
            <v>0</v>
          </cell>
          <cell r="P23" t="str">
            <v>LTM</v>
          </cell>
          <cell r="R23">
            <v>7.7574255201419335</v>
          </cell>
        </row>
        <row r="24">
          <cell r="B24" t="str">
            <v>Equity Value</v>
          </cell>
          <cell r="D24">
            <v>1229.8116542400001</v>
          </cell>
          <cell r="F24" t="str">
            <v>Total</v>
          </cell>
          <cell r="H24">
            <v>0</v>
          </cell>
          <cell r="L24">
            <v>0</v>
          </cell>
          <cell r="P24">
            <v>2002</v>
          </cell>
          <cell r="R24">
            <v>7.9469601298935597</v>
          </cell>
        </row>
        <row r="25">
          <cell r="B25" t="str">
            <v>Net Debt:</v>
          </cell>
          <cell r="P25">
            <v>2003</v>
          </cell>
          <cell r="R25">
            <v>7.0638229634381027</v>
          </cell>
        </row>
        <row r="26">
          <cell r="B26" t="str">
            <v>Current Debt</v>
          </cell>
          <cell r="D26">
            <v>0</v>
          </cell>
          <cell r="F26" t="str">
            <v>Convertible Preferred</v>
          </cell>
          <cell r="P26" t="str">
            <v>Equity Value / BV</v>
          </cell>
          <cell r="R26">
            <v>1.6839168897262602</v>
          </cell>
        </row>
        <row r="27">
          <cell r="B27" t="str">
            <v>Long-term Debt</v>
          </cell>
          <cell r="D27">
            <v>339.65199999999999</v>
          </cell>
          <cell r="F27">
            <v>1</v>
          </cell>
          <cell r="H27">
            <v>0</v>
          </cell>
          <cell r="J27">
            <v>0</v>
          </cell>
          <cell r="L27">
            <v>0</v>
          </cell>
        </row>
        <row r="28">
          <cell r="B28" t="str">
            <v>Convertible Debt</v>
          </cell>
          <cell r="D28">
            <v>0</v>
          </cell>
          <cell r="F28">
            <v>2</v>
          </cell>
          <cell r="H28">
            <v>0</v>
          </cell>
          <cell r="J28">
            <v>0</v>
          </cell>
          <cell r="L28">
            <v>0</v>
          </cell>
          <cell r="P28" t="str">
            <v>Credit Stats</v>
          </cell>
        </row>
        <row r="29">
          <cell r="B29" t="str">
            <v>less: Cash &amp; Equivalents</v>
          </cell>
          <cell r="D29">
            <v>16.149999999999999</v>
          </cell>
          <cell r="F29">
            <v>3</v>
          </cell>
          <cell r="H29">
            <v>0</v>
          </cell>
          <cell r="J29">
            <v>0</v>
          </cell>
          <cell r="L29">
            <v>0</v>
          </cell>
          <cell r="P29" t="str">
            <v>Debt / LTM EBITDA</v>
          </cell>
          <cell r="R29">
            <v>1.0938027334441138</v>
          </cell>
        </row>
        <row r="30">
          <cell r="B30" t="str">
            <v>Total</v>
          </cell>
          <cell r="D30">
            <v>323.50200000000001</v>
          </cell>
          <cell r="F30" t="str">
            <v>Total</v>
          </cell>
          <cell r="H30">
            <v>0</v>
          </cell>
          <cell r="L30">
            <v>0</v>
          </cell>
          <cell r="P30" t="str">
            <v>LTM EBITDA / Interest</v>
          </cell>
          <cell r="R30">
            <v>15.14234163944019</v>
          </cell>
        </row>
        <row r="31">
          <cell r="B31" t="str">
            <v>Minority Interest</v>
          </cell>
          <cell r="D31">
            <v>0</v>
          </cell>
          <cell r="P31" t="str">
            <v>Debt / Capitalization</v>
          </cell>
          <cell r="R31">
            <v>0.31743770911605823</v>
          </cell>
        </row>
        <row r="32">
          <cell r="B32" t="str">
            <v>Preferred Stock</v>
          </cell>
          <cell r="D32">
            <v>0</v>
          </cell>
          <cell r="P32" t="str">
            <v>Net Debt/Cap</v>
          </cell>
          <cell r="R32">
            <v>0.30697740622301511</v>
          </cell>
        </row>
        <row r="33">
          <cell r="B33" t="str">
            <v>Convertible Preferred Stock</v>
          </cell>
          <cell r="D33">
            <v>0</v>
          </cell>
          <cell r="F33" t="str">
            <v>Projections</v>
          </cell>
          <cell r="P33" t="str">
            <v>Debt Ratings</v>
          </cell>
          <cell r="S33" t="str">
            <v>Outlook</v>
          </cell>
        </row>
        <row r="34">
          <cell r="B34" t="str">
            <v>Enterprise Value</v>
          </cell>
          <cell r="D34">
            <v>1553.31365424</v>
          </cell>
          <cell r="F34" t="str">
            <v>(Dollars in Millions, Except Per Share Data)</v>
          </cell>
          <cell r="P34" t="str">
            <v>Moody's</v>
          </cell>
          <cell r="R34" t="str">
            <v>Ba1</v>
          </cell>
          <cell r="S34" t="str">
            <v>Positive</v>
          </cell>
        </row>
        <row r="35">
          <cell r="H35">
            <v>2002</v>
          </cell>
          <cell r="J35">
            <v>2003</v>
          </cell>
          <cell r="L35">
            <v>2002</v>
          </cell>
          <cell r="N35">
            <v>2003</v>
          </cell>
          <cell r="P35" t="str">
            <v>S&amp;P</v>
          </cell>
          <cell r="R35" t="str">
            <v>BB+</v>
          </cell>
          <cell r="S35" t="str">
            <v>Stable</v>
          </cell>
        </row>
        <row r="36">
          <cell r="A36" t="str">
            <v>7/01/02</v>
          </cell>
          <cell r="B36" t="str">
            <v>52-Week High</v>
          </cell>
          <cell r="D36">
            <v>53.1</v>
          </cell>
          <cell r="F36" t="str">
            <v>Sales</v>
          </cell>
          <cell r="H36">
            <v>2130.6</v>
          </cell>
          <cell r="J36">
            <v>2307.1675987533013</v>
          </cell>
          <cell r="L36">
            <v>2130.6</v>
          </cell>
          <cell r="N36">
            <v>2307.1675987533013</v>
          </cell>
        </row>
        <row r="37">
          <cell r="A37" t="str">
            <v>9/21/01</v>
          </cell>
          <cell r="B37" t="str">
            <v>52-Week Low</v>
          </cell>
          <cell r="D37">
            <v>21.318180000000002</v>
          </cell>
          <cell r="F37" t="str">
            <v>EBIT</v>
          </cell>
          <cell r="H37">
            <v>267.8</v>
          </cell>
          <cell r="J37">
            <v>289.99318640107674</v>
          </cell>
          <cell r="L37">
            <v>267.8</v>
          </cell>
          <cell r="N37">
            <v>289.99318640107674</v>
          </cell>
          <cell r="P37" t="str">
            <v>Margins</v>
          </cell>
        </row>
        <row r="38">
          <cell r="F38" t="str">
            <v>D&amp;A</v>
          </cell>
          <cell r="H38">
            <v>25</v>
          </cell>
          <cell r="J38">
            <v>27.071806049391032</v>
          </cell>
          <cell r="L38">
            <v>25</v>
          </cell>
          <cell r="N38">
            <v>27.071806049391032</v>
          </cell>
          <cell r="P38" t="str">
            <v>Gross Margin</v>
          </cell>
        </row>
        <row r="39">
          <cell r="B39" t="str">
            <v>Long-Term EPS Growth</v>
          </cell>
          <cell r="D39">
            <v>0.125</v>
          </cell>
          <cell r="F39" t="str">
            <v>EBITDA</v>
          </cell>
          <cell r="H39">
            <v>292.8</v>
          </cell>
          <cell r="J39">
            <v>317.0649924504678</v>
          </cell>
          <cell r="L39">
            <v>292.8</v>
          </cell>
          <cell r="N39">
            <v>317.0649924504678</v>
          </cell>
          <cell r="P39" t="str">
            <v>LTM</v>
          </cell>
          <cell r="R39" t="str">
            <v>NA</v>
          </cell>
        </row>
        <row r="40">
          <cell r="F40" t="str">
            <v>Goodwill Amortization</v>
          </cell>
          <cell r="H40">
            <v>0</v>
          </cell>
          <cell r="J40">
            <v>0</v>
          </cell>
          <cell r="L40">
            <v>0</v>
          </cell>
          <cell r="N40">
            <v>0</v>
          </cell>
          <cell r="P40" t="str">
            <v>EBIT Margin</v>
          </cell>
        </row>
        <row r="41">
          <cell r="B41" t="str">
            <v>Book Value</v>
          </cell>
          <cell r="F41" t="str">
            <v>Tax Rate</v>
          </cell>
          <cell r="H41">
            <v>0.39023389413212967</v>
          </cell>
          <cell r="J41">
            <v>0.39023389413212967</v>
          </cell>
          <cell r="L41">
            <v>0.39023389413212967</v>
          </cell>
          <cell r="N41">
            <v>0.39023389413212967</v>
          </cell>
          <cell r="P41" t="str">
            <v>LTM</v>
          </cell>
          <cell r="R41">
            <v>0.13128648748670027</v>
          </cell>
        </row>
        <row r="42">
          <cell r="B42" t="str">
            <v>(Dollars in Millions)</v>
          </cell>
          <cell r="D42">
            <v>37437</v>
          </cell>
          <cell r="F42" t="str">
            <v>FD Wtd Avg. Shares O/S (MM)</v>
          </cell>
          <cell r="H42">
            <v>27.8</v>
          </cell>
          <cell r="J42">
            <v>28.356000000000002</v>
          </cell>
          <cell r="L42">
            <v>27.8</v>
          </cell>
          <cell r="N42">
            <v>28.356000000000002</v>
          </cell>
          <cell r="P42">
            <v>2002</v>
          </cell>
          <cell r="R42">
            <v>0.1256922932507275</v>
          </cell>
        </row>
        <row r="43">
          <cell r="B43" t="str">
            <v>Book Value of Equity</v>
          </cell>
          <cell r="D43">
            <v>730.32799999999997</v>
          </cell>
          <cell r="F43" t="str">
            <v>EPS</v>
          </cell>
          <cell r="H43">
            <v>5.5430000000000001</v>
          </cell>
          <cell r="J43">
            <v>6.2359999999999998</v>
          </cell>
          <cell r="L43">
            <v>5.5430000000000001</v>
          </cell>
          <cell r="N43">
            <v>6.2359999999999998</v>
          </cell>
          <cell r="P43" t="str">
            <v>EBITDA Margin</v>
          </cell>
        </row>
        <row r="44">
          <cell r="B44" t="str">
            <v>Goodwill</v>
          </cell>
          <cell r="D44">
            <v>0</v>
          </cell>
          <cell r="F44" t="str">
            <v>Cash EPS</v>
          </cell>
          <cell r="H44">
            <v>5.5430000000000001</v>
          </cell>
          <cell r="J44">
            <v>6.2359999999999998</v>
          </cell>
          <cell r="L44">
            <v>5.5430000000000001</v>
          </cell>
          <cell r="N44">
            <v>6.2359999999999998</v>
          </cell>
          <cell r="P44" t="str">
            <v>LTM</v>
          </cell>
          <cell r="R44">
            <v>0.14364805477170747</v>
          </cell>
        </row>
        <row r="45">
          <cell r="B45" t="str">
            <v>Tangible Book Value</v>
          </cell>
          <cell r="D45">
            <v>730.32799999999997</v>
          </cell>
          <cell r="F45" t="str">
            <v>IBES Estimate Fiscal Year</v>
          </cell>
          <cell r="H45" t="str">
            <v>12/2002</v>
          </cell>
          <cell r="J45" t="str">
            <v>12/2003</v>
          </cell>
          <cell r="P45">
            <v>2002</v>
          </cell>
          <cell r="R45">
            <v>0.13742607716136301</v>
          </cell>
        </row>
        <row r="46">
          <cell r="F46" t="str">
            <v>Research EPS</v>
          </cell>
          <cell r="H46">
            <v>5.35</v>
          </cell>
          <cell r="J46">
            <v>0</v>
          </cell>
        </row>
        <row r="47">
          <cell r="B47" t="str">
            <v>Historical Results</v>
          </cell>
          <cell r="L47">
            <v>1.1733783910635502E-2</v>
          </cell>
          <cell r="P47" t="str">
            <v>Trading Statistics</v>
          </cell>
        </row>
        <row r="48">
          <cell r="F48" t="str">
            <v>10-K</v>
          </cell>
          <cell r="H48" t="str">
            <v>New Q</v>
          </cell>
          <cell r="J48" t="str">
            <v>Old Q</v>
          </cell>
          <cell r="L48">
            <v>0.1256922932507275</v>
          </cell>
          <cell r="P48" t="str">
            <v>Discount to 52-wk High</v>
          </cell>
          <cell r="R48">
            <v>-0.17043314500941609</v>
          </cell>
        </row>
        <row r="49">
          <cell r="B49" t="str">
            <v>(Dollars in Millions)</v>
          </cell>
          <cell r="C49">
            <v>1999</v>
          </cell>
          <cell r="D49">
            <v>2000</v>
          </cell>
          <cell r="F49">
            <v>2001</v>
          </cell>
          <cell r="G49" t="str">
            <v>LTM</v>
          </cell>
          <cell r="H49">
            <v>37437</v>
          </cell>
          <cell r="J49">
            <v>37072</v>
          </cell>
          <cell r="P49" t="str">
            <v>Premium to 52-wk Low</v>
          </cell>
          <cell r="R49">
            <v>1.066311476870915</v>
          </cell>
        </row>
        <row r="50">
          <cell r="B50" t="str">
            <v>Sales</v>
          </cell>
          <cell r="C50">
            <v>0</v>
          </cell>
          <cell r="D50">
            <v>0</v>
          </cell>
          <cell r="F50">
            <v>2125.8739999999998</v>
          </cell>
          <cell r="G50">
            <v>2161.6999999999998</v>
          </cell>
          <cell r="H50">
            <v>945.93200000000002</v>
          </cell>
          <cell r="J50">
            <v>910.10599999999999</v>
          </cell>
        </row>
        <row r="51">
          <cell r="B51" t="str">
            <v>Gross Profit</v>
          </cell>
          <cell r="C51">
            <v>0</v>
          </cell>
          <cell r="D51">
            <v>0</v>
          </cell>
          <cell r="F51">
            <v>0</v>
          </cell>
          <cell r="G51">
            <v>0</v>
          </cell>
          <cell r="H51">
            <v>0</v>
          </cell>
          <cell r="J51">
            <v>0</v>
          </cell>
          <cell r="P51" t="str">
            <v>Price / Book Value</v>
          </cell>
          <cell r="R51">
            <v>1.6839168897262602</v>
          </cell>
        </row>
        <row r="52">
          <cell r="B52" t="str">
            <v>EBIT</v>
          </cell>
          <cell r="C52">
            <v>0</v>
          </cell>
          <cell r="D52">
            <v>0</v>
          </cell>
          <cell r="F52">
            <v>281.50299999999999</v>
          </cell>
          <cell r="G52">
            <v>276.76099999999997</v>
          </cell>
          <cell r="H52">
            <v>120.07700000000001</v>
          </cell>
          <cell r="J52">
            <v>124.81900000000002</v>
          </cell>
          <cell r="P52" t="str">
            <v>Net Debt to Book</v>
          </cell>
          <cell r="R52">
            <v>0.44295439857160074</v>
          </cell>
        </row>
        <row r="53">
          <cell r="B53" t="str">
            <v>Interest Expense</v>
          </cell>
          <cell r="C53">
            <v>0</v>
          </cell>
          <cell r="D53">
            <v>0</v>
          </cell>
          <cell r="F53">
            <v>22.498000000000001</v>
          </cell>
          <cell r="G53">
            <v>20.507000000000001</v>
          </cell>
          <cell r="H53">
            <v>4.0410000000000004</v>
          </cell>
          <cell r="J53">
            <v>6.032</v>
          </cell>
        </row>
        <row r="54">
          <cell r="B54" t="str">
            <v>Net Income</v>
          </cell>
          <cell r="C54">
            <v>0</v>
          </cell>
          <cell r="D54">
            <v>0</v>
          </cell>
          <cell r="F54">
            <v>155.715</v>
          </cell>
          <cell r="G54">
            <v>154.261</v>
          </cell>
          <cell r="H54">
            <v>66.671999999999997</v>
          </cell>
          <cell r="J54">
            <v>68.126000000000005</v>
          </cell>
          <cell r="P54" t="str">
            <v>Home Debt / Inventory</v>
          </cell>
          <cell r="R54">
            <v>0.3457440094464464</v>
          </cell>
        </row>
        <row r="55">
          <cell r="B55" t="str">
            <v>Net Inc. Excl. GW (assumed non-ded)</v>
          </cell>
          <cell r="C55">
            <v>0</v>
          </cell>
          <cell r="D55">
            <v>0</v>
          </cell>
          <cell r="F55">
            <v>155.715</v>
          </cell>
          <cell r="G55">
            <v>154.261</v>
          </cell>
          <cell r="H55">
            <v>66.671999999999997</v>
          </cell>
          <cell r="J55">
            <v>68.126000000000005</v>
          </cell>
          <cell r="P55" t="str">
            <v>Home 2001 Gross Margin</v>
          </cell>
          <cell r="R55">
            <v>0.2469922829890237</v>
          </cell>
        </row>
        <row r="56">
          <cell r="B56" t="str">
            <v>D&amp;A</v>
          </cell>
          <cell r="C56">
            <v>0</v>
          </cell>
          <cell r="D56">
            <v>0</v>
          </cell>
          <cell r="F56">
            <v>27.445</v>
          </cell>
          <cell r="G56">
            <v>26.721999999999998</v>
          </cell>
          <cell r="H56">
            <v>10.818</v>
          </cell>
          <cell r="J56">
            <v>11.541</v>
          </cell>
          <cell r="P56" t="str">
            <v>Home 2001 EBITDA Margin</v>
          </cell>
          <cell r="R56">
            <v>0.14060537794181083</v>
          </cell>
        </row>
        <row r="57">
          <cell r="B57" t="str">
            <v>EBITDA</v>
          </cell>
          <cell r="C57">
            <v>0</v>
          </cell>
          <cell r="D57">
            <v>0</v>
          </cell>
          <cell r="F57">
            <v>308.94799999999998</v>
          </cell>
          <cell r="G57">
            <v>303.48299999999995</v>
          </cell>
          <cell r="H57">
            <v>130.89500000000001</v>
          </cell>
          <cell r="J57">
            <v>136.36000000000001</v>
          </cell>
          <cell r="P57" t="str">
            <v>Home 2001 EBIT Margin</v>
          </cell>
          <cell r="R57">
            <v>0.12745051047308631</v>
          </cell>
        </row>
        <row r="58">
          <cell r="B58" t="str">
            <v>Goodwill Amortization</v>
          </cell>
          <cell r="C58">
            <v>0</v>
          </cell>
          <cell r="D58">
            <v>0</v>
          </cell>
          <cell r="F58">
            <v>0</v>
          </cell>
          <cell r="G58">
            <v>0</v>
          </cell>
          <cell r="H58">
            <v>0</v>
          </cell>
          <cell r="J58">
            <v>0</v>
          </cell>
        </row>
        <row r="59">
          <cell r="B59" t="str">
            <v>Tax Rate</v>
          </cell>
          <cell r="C59">
            <v>0</v>
          </cell>
          <cell r="D59">
            <v>0</v>
          </cell>
          <cell r="F59">
            <v>0.39319999999999999</v>
          </cell>
          <cell r="H59">
            <v>0.39040000000000002</v>
          </cell>
          <cell r="J59">
            <v>0.38868940754039494</v>
          </cell>
          <cell r="P59" t="str">
            <v>Inventory Turnover</v>
          </cell>
          <cell r="R59">
            <v>2.0777363219831329</v>
          </cell>
        </row>
        <row r="60">
          <cell r="B60" t="str">
            <v>Adjustments</v>
          </cell>
          <cell r="P60" t="str">
            <v>ROE</v>
          </cell>
          <cell r="R60">
            <v>0.25318972250836463</v>
          </cell>
        </row>
        <row r="61">
          <cell r="B61" t="str">
            <v>Sales</v>
          </cell>
          <cell r="C61">
            <v>0</v>
          </cell>
          <cell r="D61">
            <v>0</v>
          </cell>
          <cell r="F61">
            <v>0</v>
          </cell>
          <cell r="G61">
            <v>0</v>
          </cell>
          <cell r="H61">
            <v>0</v>
          </cell>
          <cell r="J61">
            <v>0</v>
          </cell>
          <cell r="P61" t="str">
            <v>ROIC</v>
          </cell>
          <cell r="R61">
            <v>0.225432256054303</v>
          </cell>
        </row>
        <row r="62">
          <cell r="B62" t="str">
            <v>Non-recurring Expenses</v>
          </cell>
          <cell r="C62">
            <v>0</v>
          </cell>
          <cell r="D62">
            <v>0</v>
          </cell>
          <cell r="F62">
            <v>7.0410000000000004</v>
          </cell>
          <cell r="G62">
            <v>7.0410000000000004</v>
          </cell>
          <cell r="H62">
            <v>0</v>
          </cell>
          <cell r="J62">
            <v>0</v>
          </cell>
        </row>
        <row r="63">
          <cell r="B63" t="str">
            <v>Pro-forma</v>
          </cell>
          <cell r="P63" t="str">
            <v>Backlog</v>
          </cell>
          <cell r="R63">
            <v>1050</v>
          </cell>
        </row>
        <row r="64">
          <cell r="B64" t="str">
            <v>Sales</v>
          </cell>
          <cell r="C64">
            <v>0</v>
          </cell>
          <cell r="D64">
            <v>0</v>
          </cell>
          <cell r="F64">
            <v>2125.8739999999998</v>
          </cell>
          <cell r="G64">
            <v>2161.6999999999998</v>
          </cell>
          <cell r="H64">
            <v>945.93200000000002</v>
          </cell>
          <cell r="J64">
            <v>910.10599999999999</v>
          </cell>
        </row>
        <row r="65">
          <cell r="B65" t="str">
            <v>EBITDA</v>
          </cell>
          <cell r="C65">
            <v>0</v>
          </cell>
          <cell r="D65">
            <v>0</v>
          </cell>
          <cell r="F65">
            <v>315.98899999999998</v>
          </cell>
          <cell r="G65">
            <v>310.524</v>
          </cell>
          <cell r="H65">
            <v>130.89500000000001</v>
          </cell>
          <cell r="J65">
            <v>136.36000000000001</v>
          </cell>
          <cell r="P65" t="str">
            <v>Backlog to Forward</v>
          </cell>
        </row>
        <row r="66">
          <cell r="B66" t="str">
            <v>EBIT</v>
          </cell>
          <cell r="C66">
            <v>0</v>
          </cell>
          <cell r="D66">
            <v>0</v>
          </cell>
          <cell r="F66">
            <v>288.54399999999998</v>
          </cell>
          <cell r="G66">
            <v>283.80199999999996</v>
          </cell>
          <cell r="H66">
            <v>120.07700000000001</v>
          </cell>
          <cell r="J66">
            <v>124.81900000000002</v>
          </cell>
          <cell r="P66" t="str">
            <v xml:space="preserve">  Homebuilding Sales</v>
          </cell>
        </row>
        <row r="67">
          <cell r="B67" t="str">
            <v>Net Income</v>
          </cell>
          <cell r="C67">
            <v>0</v>
          </cell>
          <cell r="D67">
            <v>0</v>
          </cell>
          <cell r="F67">
            <v>159.98747879999999</v>
          </cell>
          <cell r="G67">
            <v>158.53347879999998</v>
          </cell>
          <cell r="H67">
            <v>66.671999999999997</v>
          </cell>
          <cell r="J67">
            <v>68.126000000000005</v>
          </cell>
          <cell r="P67">
            <v>2002</v>
          </cell>
          <cell r="R67">
            <v>0.41273584905660377</v>
          </cell>
        </row>
        <row r="68">
          <cell r="B68" t="str">
            <v>Net Inc. Excl. GW (assumed non-ded)</v>
          </cell>
          <cell r="C68">
            <v>0</v>
          </cell>
          <cell r="D68">
            <v>0</v>
          </cell>
          <cell r="F68">
            <v>159.98747879999999</v>
          </cell>
          <cell r="G68">
            <v>158.53347879999998</v>
          </cell>
          <cell r="H68">
            <v>66.671999999999997</v>
          </cell>
          <cell r="J68">
            <v>68.126000000000005</v>
          </cell>
          <cell r="P68">
            <v>2003</v>
          </cell>
          <cell r="R68" t="str">
            <v>NA</v>
          </cell>
        </row>
        <row r="69">
          <cell r="B69" t="str">
            <v>EPS</v>
          </cell>
          <cell r="F69">
            <v>5.72</v>
          </cell>
          <cell r="G69">
            <v>5.6784302840711049</v>
          </cell>
          <cell r="H69">
            <v>2.39</v>
          </cell>
          <cell r="J69">
            <v>2.5099999999999998</v>
          </cell>
        </row>
        <row r="70">
          <cell r="B70" t="str">
            <v>Preferred Dividends</v>
          </cell>
          <cell r="C70">
            <v>0</v>
          </cell>
          <cell r="D70">
            <v>0</v>
          </cell>
          <cell r="F70">
            <v>0</v>
          </cell>
          <cell r="G70">
            <v>0</v>
          </cell>
          <cell r="H70">
            <v>0</v>
          </cell>
          <cell r="J70">
            <v>0</v>
          </cell>
          <cell r="P70" t="str">
            <v xml:space="preserve">Home Floating Debt / </v>
          </cell>
        </row>
        <row r="71">
          <cell r="B71" t="str">
            <v>Units Closes</v>
          </cell>
          <cell r="F71">
            <v>7484</v>
          </cell>
          <cell r="G71">
            <v>7755</v>
          </cell>
          <cell r="H71">
            <v>3683</v>
          </cell>
          <cell r="J71">
            <v>3412</v>
          </cell>
          <cell r="P71" t="str">
            <v xml:space="preserve">  Home Total Debt</v>
          </cell>
          <cell r="R71">
            <v>0.48613580959334846</v>
          </cell>
        </row>
        <row r="73">
          <cell r="B73" t="str">
            <v>Homebuilding Historical Results</v>
          </cell>
        </row>
        <row r="74">
          <cell r="C74" t="str">
            <v>10-K</v>
          </cell>
          <cell r="D74" t="str">
            <v>10-K</v>
          </cell>
          <cell r="F74" t="str">
            <v>10-K</v>
          </cell>
          <cell r="H74" t="str">
            <v>New Q</v>
          </cell>
          <cell r="J74" t="str">
            <v>Old Q</v>
          </cell>
        </row>
        <row r="75">
          <cell r="B75" t="str">
            <v>(Dollars in Millions)</v>
          </cell>
          <cell r="C75">
            <v>1999</v>
          </cell>
          <cell r="D75">
            <v>2000</v>
          </cell>
          <cell r="F75">
            <v>2001</v>
          </cell>
          <cell r="G75" t="str">
            <v>LTM</v>
          </cell>
          <cell r="H75">
            <v>37437</v>
          </cell>
          <cell r="J75">
            <v>37072</v>
          </cell>
        </row>
        <row r="76">
          <cell r="B76" t="str">
            <v>Sales</v>
          </cell>
          <cell r="C76">
            <v>0</v>
          </cell>
          <cell r="D76">
            <v>0</v>
          </cell>
          <cell r="F76">
            <v>2086.3000000000002</v>
          </cell>
          <cell r="G76">
            <v>2086.3000000000002</v>
          </cell>
          <cell r="H76">
            <v>0</v>
          </cell>
          <cell r="J76">
            <v>0</v>
          </cell>
        </row>
        <row r="77">
          <cell r="B77" t="str">
            <v>Gross Profit</v>
          </cell>
          <cell r="C77">
            <v>0</v>
          </cell>
          <cell r="D77">
            <v>0</v>
          </cell>
          <cell r="F77">
            <v>515.30000000000018</v>
          </cell>
          <cell r="G77">
            <v>515.30000000000018</v>
          </cell>
          <cell r="H77">
            <v>0</v>
          </cell>
          <cell r="J77">
            <v>0</v>
          </cell>
        </row>
        <row r="78">
          <cell r="B78" t="str">
            <v>EBIT</v>
          </cell>
          <cell r="C78">
            <v>0</v>
          </cell>
          <cell r="D78">
            <v>0</v>
          </cell>
          <cell r="F78">
            <v>265.89999999999998</v>
          </cell>
          <cell r="G78">
            <v>265.89999999999998</v>
          </cell>
          <cell r="H78">
            <v>0</v>
          </cell>
          <cell r="J78">
            <v>0</v>
          </cell>
        </row>
        <row r="79">
          <cell r="B79" t="str">
            <v>Interest Expense</v>
          </cell>
          <cell r="C79">
            <v>0</v>
          </cell>
          <cell r="D79">
            <v>0</v>
          </cell>
          <cell r="F79">
            <v>24.6</v>
          </cell>
          <cell r="G79">
            <v>24.6</v>
          </cell>
          <cell r="H79">
            <v>0</v>
          </cell>
          <cell r="J79">
            <v>0</v>
          </cell>
        </row>
        <row r="80">
          <cell r="B80" t="str">
            <v>Net Income</v>
          </cell>
          <cell r="C80">
            <v>0</v>
          </cell>
          <cell r="D80">
            <v>0</v>
          </cell>
          <cell r="F80">
            <v>0</v>
          </cell>
          <cell r="G80">
            <v>0</v>
          </cell>
          <cell r="H80">
            <v>0</v>
          </cell>
          <cell r="J80">
            <v>0</v>
          </cell>
        </row>
        <row r="81">
          <cell r="B81" t="str">
            <v>Net Inc. Excl. GW (assumed non-ded)</v>
          </cell>
          <cell r="C81">
            <v>0</v>
          </cell>
          <cell r="D81">
            <v>0</v>
          </cell>
          <cell r="F81">
            <v>0</v>
          </cell>
          <cell r="G81">
            <v>0</v>
          </cell>
          <cell r="H81">
            <v>0</v>
          </cell>
          <cell r="J81">
            <v>0</v>
          </cell>
        </row>
        <row r="82">
          <cell r="B82" t="str">
            <v>D&amp;A</v>
          </cell>
          <cell r="C82">
            <v>0</v>
          </cell>
          <cell r="D82">
            <v>0</v>
          </cell>
          <cell r="F82">
            <v>27.445</v>
          </cell>
          <cell r="G82">
            <v>26.721999999999998</v>
          </cell>
          <cell r="H82">
            <v>10.818</v>
          </cell>
          <cell r="J82">
            <v>11.541</v>
          </cell>
        </row>
        <row r="83">
          <cell r="B83" t="str">
            <v>EBITDA</v>
          </cell>
          <cell r="C83">
            <v>0</v>
          </cell>
          <cell r="D83">
            <v>0</v>
          </cell>
          <cell r="F83">
            <v>293.34499999999997</v>
          </cell>
          <cell r="G83">
            <v>292.62199999999996</v>
          </cell>
          <cell r="H83">
            <v>10.818</v>
          </cell>
          <cell r="J83">
            <v>11.541</v>
          </cell>
        </row>
        <row r="84">
          <cell r="B84" t="str">
            <v>Goodwill Amortization</v>
          </cell>
          <cell r="C84">
            <v>0</v>
          </cell>
          <cell r="D84">
            <v>0</v>
          </cell>
          <cell r="F84">
            <v>0</v>
          </cell>
          <cell r="G84">
            <v>0</v>
          </cell>
          <cell r="H84">
            <v>0</v>
          </cell>
          <cell r="J84">
            <v>0</v>
          </cell>
        </row>
        <row r="85">
          <cell r="B85" t="str">
            <v>Tax Rate</v>
          </cell>
          <cell r="C85">
            <v>0</v>
          </cell>
          <cell r="D85">
            <v>0</v>
          </cell>
          <cell r="F85">
            <v>0</v>
          </cell>
          <cell r="H85">
            <v>0</v>
          </cell>
          <cell r="J85">
            <v>0</v>
          </cell>
        </row>
        <row r="86">
          <cell r="B86" t="str">
            <v>Adjustments</v>
          </cell>
        </row>
        <row r="87">
          <cell r="B87" t="str">
            <v>Sales</v>
          </cell>
          <cell r="C87">
            <v>0</v>
          </cell>
          <cell r="D87">
            <v>0</v>
          </cell>
          <cell r="F87">
            <v>0</v>
          </cell>
          <cell r="G87">
            <v>0</v>
          </cell>
          <cell r="H87">
            <v>0</v>
          </cell>
          <cell r="J87">
            <v>0</v>
          </cell>
        </row>
        <row r="88">
          <cell r="B88" t="str">
            <v>Non-recurring Expenses</v>
          </cell>
          <cell r="C88">
            <v>0</v>
          </cell>
          <cell r="D88">
            <v>0</v>
          </cell>
          <cell r="F88">
            <v>0</v>
          </cell>
          <cell r="G88">
            <v>0</v>
          </cell>
          <cell r="H88">
            <v>0</v>
          </cell>
          <cell r="J88">
            <v>0</v>
          </cell>
        </row>
        <row r="89">
          <cell r="B89" t="str">
            <v>Pro-forma</v>
          </cell>
        </row>
        <row r="90">
          <cell r="B90" t="str">
            <v>Sales</v>
          </cell>
          <cell r="C90">
            <v>0</v>
          </cell>
          <cell r="D90">
            <v>0</v>
          </cell>
          <cell r="F90">
            <v>2086.3000000000002</v>
          </cell>
          <cell r="G90">
            <v>2086.3000000000002</v>
          </cell>
          <cell r="H90">
            <v>0</v>
          </cell>
          <cell r="J90">
            <v>0</v>
          </cell>
        </row>
        <row r="91">
          <cell r="B91" t="str">
            <v>EBITDA</v>
          </cell>
          <cell r="C91">
            <v>0</v>
          </cell>
          <cell r="D91">
            <v>0</v>
          </cell>
          <cell r="F91">
            <v>293.34499999999997</v>
          </cell>
          <cell r="G91">
            <v>292.62199999999996</v>
          </cell>
          <cell r="H91">
            <v>10.818</v>
          </cell>
          <cell r="J91">
            <v>11.541</v>
          </cell>
        </row>
        <row r="92">
          <cell r="B92" t="str">
            <v>EBIT</v>
          </cell>
          <cell r="C92">
            <v>0</v>
          </cell>
          <cell r="D92">
            <v>0</v>
          </cell>
          <cell r="F92">
            <v>265.89999999999998</v>
          </cell>
          <cell r="G92">
            <v>265.89999999999998</v>
          </cell>
          <cell r="H92">
            <v>0</v>
          </cell>
          <cell r="J92">
            <v>0</v>
          </cell>
        </row>
        <row r="93">
          <cell r="B93" t="str">
            <v>Net Income</v>
          </cell>
          <cell r="C93">
            <v>0</v>
          </cell>
          <cell r="D93">
            <v>0</v>
          </cell>
          <cell r="F93">
            <v>0</v>
          </cell>
          <cell r="G93">
            <v>0</v>
          </cell>
          <cell r="H93">
            <v>0</v>
          </cell>
          <cell r="J93">
            <v>0</v>
          </cell>
        </row>
        <row r="94">
          <cell r="B94" t="str">
            <v>Net Inc. Excl. GW (assumed non-ded)</v>
          </cell>
          <cell r="C94">
            <v>0</v>
          </cell>
          <cell r="D94">
            <v>0</v>
          </cell>
          <cell r="F94">
            <v>0</v>
          </cell>
          <cell r="G94">
            <v>0</v>
          </cell>
          <cell r="H94">
            <v>0</v>
          </cell>
          <cell r="J94">
            <v>0</v>
          </cell>
        </row>
        <row r="95">
          <cell r="B95" t="str">
            <v>EPS</v>
          </cell>
          <cell r="G95">
            <v>0</v>
          </cell>
        </row>
        <row r="96">
          <cell r="B96" t="str">
            <v>Units Closes</v>
          </cell>
          <cell r="F96">
            <v>0</v>
          </cell>
          <cell r="G96">
            <v>0</v>
          </cell>
          <cell r="H96">
            <v>0</v>
          </cell>
          <cell r="J96">
            <v>0</v>
          </cell>
        </row>
        <row r="97">
          <cell r="B97" t="str">
            <v>Closings (Units)</v>
          </cell>
        </row>
        <row r="99">
          <cell r="B99" t="str">
            <v>Other Statistics</v>
          </cell>
        </row>
        <row r="100">
          <cell r="C100" t="str">
            <v>New Q</v>
          </cell>
          <cell r="D100" t="str">
            <v>10-K</v>
          </cell>
          <cell r="F100" t="str">
            <v>10-K</v>
          </cell>
        </row>
        <row r="101">
          <cell r="C101">
            <v>37437</v>
          </cell>
          <cell r="D101">
            <v>2000</v>
          </cell>
          <cell r="F101">
            <v>2001</v>
          </cell>
        </row>
        <row r="102">
          <cell r="B102" t="str">
            <v>Inventory</v>
          </cell>
          <cell r="C102">
            <v>982.38</v>
          </cell>
          <cell r="D102">
            <v>832.22</v>
          </cell>
          <cell r="F102">
            <v>907.25</v>
          </cell>
        </row>
        <row r="103">
          <cell r="B103" t="str">
            <v>Fixed Debt</v>
          </cell>
          <cell r="C103">
            <v>174.535</v>
          </cell>
        </row>
        <row r="104">
          <cell r="B104" t="str">
            <v>Floating Debt</v>
          </cell>
          <cell r="C104">
            <v>165.11699999999999</v>
          </cell>
        </row>
        <row r="106">
          <cell r="B106" t="str">
            <v>Total Debt</v>
          </cell>
          <cell r="C106">
            <v>339.65199999999999</v>
          </cell>
          <cell r="D106">
            <v>264.44399999999996</v>
          </cell>
          <cell r="F106">
            <v>174.50299999999999</v>
          </cell>
        </row>
        <row r="107">
          <cell r="B107" t="str">
            <v>Noncancelable Operating Leases</v>
          </cell>
          <cell r="D107">
            <v>20.938000000000002</v>
          </cell>
          <cell r="F107">
            <v>19.314</v>
          </cell>
        </row>
        <row r="108">
          <cell r="B108" t="str">
            <v>Shareholders' Equity</v>
          </cell>
          <cell r="D108">
            <v>482.23</v>
          </cell>
          <cell r="F108">
            <v>653.83100000000002</v>
          </cell>
        </row>
        <row r="109">
          <cell r="B109" t="str">
            <v>Minority Interest</v>
          </cell>
          <cell r="D109">
            <v>0</v>
          </cell>
          <cell r="F109">
            <v>0</v>
          </cell>
        </row>
        <row r="110">
          <cell r="B110" t="str">
            <v>Deferred Taxes</v>
          </cell>
          <cell r="D110">
            <v>-31.821000000000002</v>
          </cell>
          <cell r="F110">
            <v>-30.081</v>
          </cell>
        </row>
        <row r="111">
          <cell r="B111" t="str">
            <v>Total Invested Capital</v>
          </cell>
          <cell r="D111">
            <v>735.79099999999994</v>
          </cell>
          <cell r="F111">
            <v>817.56700000000001</v>
          </cell>
        </row>
        <row r="113">
          <cell r="B113" t="str">
            <v>COGS</v>
          </cell>
          <cell r="F113">
            <v>1807.08</v>
          </cell>
        </row>
        <row r="115">
          <cell r="B115" t="str">
            <v>Land Lots</v>
          </cell>
          <cell r="C115">
            <v>0</v>
          </cell>
          <cell r="D115">
            <v>0</v>
          </cell>
          <cell r="F115">
            <v>19583</v>
          </cell>
        </row>
        <row r="116">
          <cell r="B116" t="str">
            <v>Backlog</v>
          </cell>
          <cell r="C116">
            <v>1050</v>
          </cell>
          <cell r="D116">
            <v>775</v>
          </cell>
          <cell r="F116">
            <v>760</v>
          </cell>
        </row>
        <row r="117">
          <cell r="B117" t="str">
            <v>Backlog (Units)</v>
          </cell>
          <cell r="C117">
            <v>3984</v>
          </cell>
          <cell r="D117">
            <v>3293</v>
          </cell>
          <cell r="F117">
            <v>2882</v>
          </cell>
        </row>
        <row r="118">
          <cell r="B118" t="str">
            <v>Closings (Units)</v>
          </cell>
          <cell r="C118">
            <v>1674</v>
          </cell>
          <cell r="D118">
            <v>7484</v>
          </cell>
          <cell r="F118">
            <v>8174</v>
          </cell>
        </row>
        <row r="120">
          <cell r="B120" t="str">
            <v>Shareholders' Equity as of 6/30/01</v>
          </cell>
          <cell r="C120">
            <v>521.96199999999999</v>
          </cell>
        </row>
        <row r="122">
          <cell r="B122" t="str">
            <v>Markets</v>
          </cell>
          <cell r="F122" t="str">
            <v>Homebuilding Projections</v>
          </cell>
        </row>
        <row r="123">
          <cell r="F123" t="str">
            <v>(Dollars in Millions, Except Per Share Data)</v>
          </cell>
        </row>
        <row r="124">
          <cell r="H124">
            <v>2002</v>
          </cell>
          <cell r="J124">
            <v>2003</v>
          </cell>
          <cell r="L124">
            <v>2002</v>
          </cell>
          <cell r="N124">
            <v>2003</v>
          </cell>
        </row>
        <row r="125">
          <cell r="F125" t="str">
            <v>Sales</v>
          </cell>
          <cell r="H125">
            <v>2544</v>
          </cell>
          <cell r="J125">
            <v>0</v>
          </cell>
          <cell r="L125">
            <v>2544</v>
          </cell>
          <cell r="N125">
            <v>0</v>
          </cell>
        </row>
        <row r="126">
          <cell r="F126" t="str">
            <v>EBIT</v>
          </cell>
          <cell r="H126">
            <v>248.9</v>
          </cell>
          <cell r="J126">
            <v>0</v>
          </cell>
          <cell r="L126">
            <v>248.9</v>
          </cell>
          <cell r="N126">
            <v>0</v>
          </cell>
        </row>
        <row r="127">
          <cell r="F127" t="str">
            <v>D&amp;A</v>
          </cell>
          <cell r="H127">
            <v>29.850746268656717</v>
          </cell>
          <cell r="J127">
            <v>0</v>
          </cell>
          <cell r="L127">
            <v>29.850746268656717</v>
          </cell>
          <cell r="N127">
            <v>0</v>
          </cell>
        </row>
        <row r="128">
          <cell r="F128" t="str">
            <v>EBITDA</v>
          </cell>
          <cell r="H128">
            <v>278.75074626865671</v>
          </cell>
          <cell r="J128">
            <v>0</v>
          </cell>
          <cell r="L128">
            <v>278.75074626865671</v>
          </cell>
          <cell r="N128">
            <v>0</v>
          </cell>
        </row>
        <row r="129">
          <cell r="F129" t="str">
            <v>Interest Expense</v>
          </cell>
          <cell r="H129">
            <v>24.2</v>
          </cell>
          <cell r="J129">
            <v>0</v>
          </cell>
          <cell r="L129">
            <v>24.2</v>
          </cell>
          <cell r="N129">
            <v>0</v>
          </cell>
        </row>
        <row r="130">
          <cell r="F130" t="str">
            <v>Goodwill Amortization</v>
          </cell>
          <cell r="H130">
            <v>0</v>
          </cell>
          <cell r="J130">
            <v>0</v>
          </cell>
          <cell r="L130">
            <v>0</v>
          </cell>
          <cell r="N130">
            <v>0</v>
          </cell>
        </row>
        <row r="131">
          <cell r="F131" t="str">
            <v>Tax Rate</v>
          </cell>
          <cell r="H131">
            <v>0.39023389413212967</v>
          </cell>
          <cell r="J131">
            <v>0.39023389413212967</v>
          </cell>
          <cell r="L131">
            <v>0.39023389413212967</v>
          </cell>
          <cell r="N131">
            <v>0.39023389413212967</v>
          </cell>
        </row>
        <row r="132">
          <cell r="F132" t="str">
            <v>FD Wtd Avg. Shares O/S (MM)</v>
          </cell>
          <cell r="H132">
            <v>27.8</v>
          </cell>
          <cell r="J132">
            <v>0</v>
          </cell>
          <cell r="L132">
            <v>27.8</v>
          </cell>
          <cell r="N132">
            <v>0</v>
          </cell>
        </row>
        <row r="133">
          <cell r="F133" t="str">
            <v>Net Income</v>
          </cell>
          <cell r="H133">
            <v>137.01444398851046</v>
          </cell>
          <cell r="J133">
            <v>0</v>
          </cell>
          <cell r="L133">
            <v>137.01444398851046</v>
          </cell>
          <cell r="N133">
            <v>0</v>
          </cell>
        </row>
        <row r="134">
          <cell r="F134" t="str">
            <v>FD EPS</v>
          </cell>
          <cell r="H134">
            <v>4.9285771218888659</v>
          </cell>
          <cell r="J134" t="e">
            <v>#DIV/0!</v>
          </cell>
          <cell r="L134">
            <v>4.9285771218888659</v>
          </cell>
          <cell r="N134" t="e">
            <v>#DIV/0!</v>
          </cell>
        </row>
        <row r="135">
          <cell r="F135" t="str">
            <v>IBES Estimate Fiscal Year</v>
          </cell>
          <cell r="H135" t="str">
            <v>12/2002</v>
          </cell>
          <cell r="J135" t="str">
            <v>12/2003</v>
          </cell>
        </row>
        <row r="136">
          <cell r="F136" t="str">
            <v>Research EPS</v>
          </cell>
          <cell r="H136">
            <v>5.35</v>
          </cell>
          <cell r="J136">
            <v>0</v>
          </cell>
        </row>
        <row r="138">
          <cell r="B138" t="str">
            <v>Average Cost of Debt</v>
          </cell>
          <cell r="F138" t="str">
            <v>Homebuilding Debt Structure</v>
          </cell>
          <cell r="P138" t="str">
            <v>Homebuilding Debt Maturity Schedule</v>
          </cell>
        </row>
        <row r="139">
          <cell r="D139" t="str">
            <v>10-K</v>
          </cell>
          <cell r="F139" t="str">
            <v>Tranche</v>
          </cell>
          <cell r="J139" t="str">
            <v>Amount</v>
          </cell>
          <cell r="L139" t="str">
            <v>Fixed/Float</v>
          </cell>
          <cell r="N139" t="str">
            <v>Rate %</v>
          </cell>
          <cell r="R139">
            <v>2002</v>
          </cell>
          <cell r="S139">
            <v>2003</v>
          </cell>
          <cell r="T139">
            <v>2004</v>
          </cell>
          <cell r="U139">
            <v>2005</v>
          </cell>
          <cell r="V139">
            <v>2006</v>
          </cell>
          <cell r="W139">
            <v>2007</v>
          </cell>
          <cell r="Y139" t="str">
            <v>Total</v>
          </cell>
        </row>
        <row r="140">
          <cell r="D140">
            <v>2001</v>
          </cell>
          <cell r="P140" t="str">
            <v>Fixed</v>
          </cell>
          <cell r="R140">
            <v>0</v>
          </cell>
          <cell r="S140">
            <v>0</v>
          </cell>
          <cell r="T140">
            <v>0</v>
          </cell>
          <cell r="U140">
            <v>0</v>
          </cell>
          <cell r="V140">
            <v>0</v>
          </cell>
          <cell r="W140">
            <v>174.535</v>
          </cell>
          <cell r="Y140">
            <v>174.535</v>
          </cell>
        </row>
        <row r="141">
          <cell r="B141" t="str">
            <v>Average Cost of Debt</v>
          </cell>
          <cell r="D141">
            <v>5.8047078333117431E-2</v>
          </cell>
          <cell r="F141" t="str">
            <v>Senior Notes Due 2008</v>
          </cell>
          <cell r="J141">
            <v>174.535</v>
          </cell>
          <cell r="L141" t="str">
            <v>Fixed</v>
          </cell>
          <cell r="N141">
            <v>8.3750000000000005E-2</v>
          </cell>
          <cell r="P141" t="str">
            <v>Floating</v>
          </cell>
          <cell r="R141">
            <v>0.11700000000000001</v>
          </cell>
          <cell r="S141">
            <v>0</v>
          </cell>
          <cell r="T141">
            <v>165</v>
          </cell>
          <cell r="U141">
            <v>0</v>
          </cell>
          <cell r="V141">
            <v>0</v>
          </cell>
          <cell r="W141">
            <v>0</v>
          </cell>
          <cell r="Y141">
            <v>165.11699999999999</v>
          </cell>
        </row>
        <row r="142">
          <cell r="F142" t="str">
            <v>Line of Credit</v>
          </cell>
          <cell r="J142">
            <v>165</v>
          </cell>
          <cell r="L142" t="str">
            <v>Float</v>
          </cell>
          <cell r="N142">
            <v>3.09E-2</v>
          </cell>
          <cell r="P142" t="str">
            <v>Total</v>
          </cell>
          <cell r="R142">
            <v>0.11700000000000001</v>
          </cell>
          <cell r="S142">
            <v>0</v>
          </cell>
          <cell r="T142">
            <v>165</v>
          </cell>
          <cell r="U142">
            <v>0</v>
          </cell>
          <cell r="V142">
            <v>0</v>
          </cell>
          <cell r="W142">
            <v>174.535</v>
          </cell>
          <cell r="Y142">
            <v>339.65199999999999</v>
          </cell>
        </row>
        <row r="143">
          <cell r="B143" t="str">
            <v>Swaps</v>
          </cell>
          <cell r="F143" t="str">
            <v>Notes Payable</v>
          </cell>
          <cell r="J143">
            <v>0.11700000000000001</v>
          </cell>
          <cell r="L143" t="str">
            <v>NA</v>
          </cell>
          <cell r="N143" t="str">
            <v>NA</v>
          </cell>
          <cell r="P143" t="str">
            <v>Average Interest Rate</v>
          </cell>
          <cell r="T143">
            <v>3.09E-2</v>
          </cell>
          <cell r="W143">
            <v>8.3750000000000005E-2</v>
          </cell>
        </row>
        <row r="144">
          <cell r="D144" t="str">
            <v>10-K</v>
          </cell>
          <cell r="P144" t="str">
            <v>Year</v>
          </cell>
          <cell r="R144">
            <v>0.5</v>
          </cell>
          <cell r="S144">
            <v>1.5</v>
          </cell>
          <cell r="T144">
            <v>2.5</v>
          </cell>
          <cell r="U144">
            <v>3.5</v>
          </cell>
          <cell r="V144">
            <v>4.5</v>
          </cell>
          <cell r="W144">
            <v>6.5</v>
          </cell>
          <cell r="Y144" t="str">
            <v>Total</v>
          </cell>
        </row>
        <row r="145">
          <cell r="D145">
            <v>2001</v>
          </cell>
          <cell r="P145" t="str">
            <v>Weighted Avg Maturity</v>
          </cell>
          <cell r="R145">
            <v>1.722351112314958E-4</v>
          </cell>
          <cell r="S145">
            <v>0</v>
          </cell>
          <cell r="T145">
            <v>1.2144783484272139</v>
          </cell>
          <cell r="U145">
            <v>0</v>
          </cell>
          <cell r="V145">
            <v>0</v>
          </cell>
          <cell r="W145">
            <v>3.3401172376432351</v>
          </cell>
          <cell r="Y145">
            <v>4.5547678211816809</v>
          </cell>
        </row>
        <row r="146">
          <cell r="B146" t="str">
            <v>Amount Swap Fixed to Floating</v>
          </cell>
          <cell r="D146">
            <v>0</v>
          </cell>
        </row>
        <row r="147">
          <cell r="B147" t="str">
            <v xml:space="preserve">Amount Swap Floating to Fixed </v>
          </cell>
          <cell r="D147">
            <v>0</v>
          </cell>
        </row>
        <row r="149">
          <cell r="B149" t="str">
            <v>Fixed vs. Floating</v>
          </cell>
        </row>
        <row r="150">
          <cell r="D150" t="str">
            <v>10-K</v>
          </cell>
          <cell r="S150" t="str">
            <v>Senior Notes</v>
          </cell>
          <cell r="T150" t="str">
            <v>Line of Credit</v>
          </cell>
          <cell r="U150" t="str">
            <v>Other Debt</v>
          </cell>
          <cell r="V150" t="str">
            <v>Totals</v>
          </cell>
        </row>
        <row r="151">
          <cell r="D151">
            <v>2001</v>
          </cell>
          <cell r="R151">
            <v>2002</v>
          </cell>
          <cell r="S151">
            <v>0</v>
          </cell>
          <cell r="T151">
            <v>0</v>
          </cell>
          <cell r="U151">
            <v>0.11700000000000001</v>
          </cell>
          <cell r="V151">
            <v>0.11700000000000001</v>
          </cell>
        </row>
        <row r="152">
          <cell r="B152" t="str">
            <v>Fixed</v>
          </cell>
          <cell r="D152">
            <v>174.535</v>
          </cell>
          <cell r="R152">
            <v>2003</v>
          </cell>
          <cell r="S152">
            <v>0</v>
          </cell>
          <cell r="T152">
            <v>0</v>
          </cell>
          <cell r="U152">
            <v>0</v>
          </cell>
          <cell r="V152">
            <v>0</v>
          </cell>
        </row>
        <row r="153">
          <cell r="B153" t="str">
            <v>Floating</v>
          </cell>
          <cell r="D153">
            <v>165.11699999999999</v>
          </cell>
          <cell r="R153">
            <v>2004</v>
          </cell>
          <cell r="S153">
            <v>0</v>
          </cell>
          <cell r="T153">
            <v>165</v>
          </cell>
          <cell r="U153">
            <v>0</v>
          </cell>
          <cell r="V153">
            <v>165</v>
          </cell>
        </row>
        <row r="154">
          <cell r="B154" t="str">
            <v>Total</v>
          </cell>
          <cell r="D154">
            <v>339.65199999999999</v>
          </cell>
          <cell r="H154" t="str">
            <v>Total Debt</v>
          </cell>
          <cell r="J154">
            <v>339.65199999999999</v>
          </cell>
          <cell r="R154">
            <v>2005</v>
          </cell>
          <cell r="S154">
            <v>0</v>
          </cell>
          <cell r="T154">
            <v>0</v>
          </cell>
          <cell r="U154">
            <v>0</v>
          </cell>
          <cell r="V154">
            <v>0</v>
          </cell>
        </row>
        <row r="155">
          <cell r="R155">
            <v>2006</v>
          </cell>
          <cell r="S155">
            <v>0</v>
          </cell>
          <cell r="T155">
            <v>0</v>
          </cell>
          <cell r="U155">
            <v>0</v>
          </cell>
          <cell r="V155">
            <v>0</v>
          </cell>
        </row>
        <row r="156">
          <cell r="R156">
            <v>2007</v>
          </cell>
          <cell r="S156">
            <v>0</v>
          </cell>
          <cell r="T156">
            <v>0</v>
          </cell>
          <cell r="U156">
            <v>0</v>
          </cell>
          <cell r="V156">
            <v>0</v>
          </cell>
        </row>
        <row r="157">
          <cell r="R157">
            <v>2008</v>
          </cell>
          <cell r="S157">
            <v>174.5</v>
          </cell>
          <cell r="T157">
            <v>0</v>
          </cell>
          <cell r="U157">
            <v>0</v>
          </cell>
          <cell r="V157">
            <v>174.5</v>
          </cell>
        </row>
        <row r="168">
          <cell r="B168" t="str">
            <v>Notes</v>
          </cell>
        </row>
        <row r="171">
          <cell r="B171" t="str">
            <v>*  See page 1470 in FactSet On-Line Assistant for Currency codes</v>
          </cell>
        </row>
      </sheetData>
      <sheetData sheetId="11"/>
      <sheetData sheetId="12"/>
      <sheetData sheetId="13"/>
      <sheetData sheetId="14"/>
      <sheetData sheetId="15"/>
      <sheetData sheetId="16"/>
      <sheetData sheetId="17"/>
      <sheetData sheetId="18"/>
      <sheetData sheetId="19"/>
      <sheetData sheetId="20"/>
      <sheetData sheetId="21" refreshError="1">
        <row r="1">
          <cell r="A1" t="str">
            <v>ROW</v>
          </cell>
          <cell r="C1">
            <v>3</v>
          </cell>
          <cell r="D1">
            <v>16</v>
          </cell>
          <cell r="F1">
            <v>17</v>
          </cell>
        </row>
        <row r="2">
          <cell r="A2" t="str">
            <v>COLUMN</v>
          </cell>
          <cell r="C2">
            <v>4</v>
          </cell>
          <cell r="D2">
            <v>18</v>
          </cell>
          <cell r="F2">
            <v>18</v>
          </cell>
        </row>
        <row r="3">
          <cell r="B3" t="str">
            <v>DATE</v>
          </cell>
          <cell r="C3">
            <v>37494</v>
          </cell>
        </row>
        <row r="4">
          <cell r="C4" t="str">
            <v>($ in Millions except per share data)</v>
          </cell>
        </row>
        <row r="6">
          <cell r="D6" t="str">
            <v>EV / EBITDA</v>
          </cell>
        </row>
        <row r="7">
          <cell r="D7" t="str">
            <v>CY2002E</v>
          </cell>
          <cell r="F7" t="str">
            <v>CY2003E</v>
          </cell>
        </row>
        <row r="9">
          <cell r="B9" t="str">
            <v>ctx</v>
          </cell>
          <cell r="C9" t="str">
            <v>Centex</v>
          </cell>
          <cell r="D9">
            <v>5.7392330189582639</v>
          </cell>
          <cell r="F9">
            <v>4.4775602430941657</v>
          </cell>
        </row>
        <row r="10">
          <cell r="B10" t="str">
            <v>dhi</v>
          </cell>
          <cell r="C10" t="str">
            <v>DR Horton</v>
          </cell>
          <cell r="D10">
            <v>8.0702045223311583</v>
          </cell>
          <cell r="F10">
            <v>6.999130469163636</v>
          </cell>
        </row>
        <row r="11">
          <cell r="B11" t="str">
            <v>kbh</v>
          </cell>
          <cell r="C11" t="str">
            <v>KB Home</v>
          </cell>
          <cell r="D11">
            <v>7.2053691150480761</v>
          </cell>
          <cell r="F11">
            <v>6.4232973482015074</v>
          </cell>
        </row>
        <row r="12">
          <cell r="B12" t="str">
            <v>len</v>
          </cell>
          <cell r="C12" t="str">
            <v>Lennar</v>
          </cell>
          <cell r="D12">
            <v>5.1993211988076657</v>
          </cell>
          <cell r="F12">
            <v>4.4395224118069532</v>
          </cell>
        </row>
        <row r="13">
          <cell r="B13" t="str">
            <v>nvr</v>
          </cell>
          <cell r="C13" t="str">
            <v>NVR</v>
          </cell>
          <cell r="D13">
            <v>5.507040228884577</v>
          </cell>
          <cell r="F13">
            <v>4.7096752451532238</v>
          </cell>
        </row>
        <row r="14">
          <cell r="B14" t="str">
            <v>phm</v>
          </cell>
          <cell r="C14" t="str">
            <v>Pulte</v>
          </cell>
          <cell r="D14">
            <v>6.5902953610578257</v>
          </cell>
          <cell r="F14">
            <v>5.9945532342013097</v>
          </cell>
        </row>
        <row r="15">
          <cell r="B15" t="str">
            <v>tol</v>
          </cell>
          <cell r="C15" t="str">
            <v>Toll Brothers</v>
          </cell>
          <cell r="D15">
            <v>7.0718585248215389</v>
          </cell>
          <cell r="F15">
            <v>5.9537918151089242</v>
          </cell>
        </row>
        <row r="17">
          <cell r="B17" t="str">
            <v>bzh</v>
          </cell>
          <cell r="C17" t="str">
            <v>Beazer Homes</v>
          </cell>
          <cell r="D17">
            <v>6.2584847461743589</v>
          </cell>
          <cell r="F17">
            <v>5.205564744372813</v>
          </cell>
        </row>
        <row r="18">
          <cell r="B18" t="str">
            <v>hov</v>
          </cell>
          <cell r="C18" t="str">
            <v>Hovnanian Enterprise</v>
          </cell>
          <cell r="D18">
            <v>6.5323307233803991</v>
          </cell>
          <cell r="F18">
            <v>5.9157022872884548</v>
          </cell>
        </row>
        <row r="19">
          <cell r="B19" t="str">
            <v>mdc</v>
          </cell>
          <cell r="C19" t="str">
            <v>MDC Holdings</v>
          </cell>
          <cell r="D19">
            <v>5.3050329721311478</v>
          </cell>
          <cell r="F19">
            <v>4.8990386552456124</v>
          </cell>
        </row>
        <row r="20">
          <cell r="B20" t="str">
            <v>mth</v>
          </cell>
          <cell r="C20" t="str">
            <v>Meritage Corporation</v>
          </cell>
          <cell r="D20">
            <v>5.5896196961412503</v>
          </cell>
          <cell r="F20">
            <v>4.9700128058505788</v>
          </cell>
        </row>
        <row r="21">
          <cell r="B21" t="str">
            <v>ryl</v>
          </cell>
          <cell r="C21" t="str">
            <v>Ryland Group</v>
          </cell>
          <cell r="D21">
            <v>5.1925085660404289</v>
          </cell>
          <cell r="F21">
            <v>4.9243956460331901</v>
          </cell>
        </row>
        <row r="22">
          <cell r="B22" t="str">
            <v>spf</v>
          </cell>
          <cell r="C22" t="str">
            <v>Standard Pacific</v>
          </cell>
          <cell r="D22">
            <v>7.6940827002469225</v>
          </cell>
          <cell r="F22">
            <v>6.5847484976249548</v>
          </cell>
        </row>
        <row r="24">
          <cell r="D24">
            <v>6.3042601056941248</v>
          </cell>
          <cell r="F24">
            <v>5.499768723318871</v>
          </cell>
        </row>
      </sheetData>
      <sheetData sheetId="22" refreshError="1">
        <row r="1">
          <cell r="A1" t="str">
            <v>ROW</v>
          </cell>
          <cell r="C1">
            <v>3</v>
          </cell>
          <cell r="D1">
            <v>20</v>
          </cell>
          <cell r="F1">
            <v>21</v>
          </cell>
          <cell r="H1">
            <v>51</v>
          </cell>
        </row>
        <row r="2">
          <cell r="A2" t="str">
            <v>COLUMN</v>
          </cell>
          <cell r="C2">
            <v>4</v>
          </cell>
          <cell r="D2">
            <v>18</v>
          </cell>
          <cell r="F2">
            <v>18</v>
          </cell>
          <cell r="H2">
            <v>18</v>
          </cell>
        </row>
        <row r="3">
          <cell r="B3" t="str">
            <v>DATE</v>
          </cell>
          <cell r="C3">
            <v>37494</v>
          </cell>
        </row>
        <row r="4">
          <cell r="C4" t="str">
            <v>($ in Millions except per share data)</v>
          </cell>
        </row>
        <row r="6">
          <cell r="D6" t="str">
            <v>P/E</v>
          </cell>
          <cell r="G6" t="str">
            <v>PRICE / T.</v>
          </cell>
        </row>
        <row r="7">
          <cell r="D7" t="str">
            <v>CY2002E</v>
          </cell>
          <cell r="F7" t="str">
            <v>CY2003E</v>
          </cell>
          <cell r="G7" t="str">
            <v>BOOK</v>
          </cell>
        </row>
        <row r="9">
          <cell r="B9" t="str">
            <v>CTX</v>
          </cell>
          <cell r="C9" t="str">
            <v>Centex</v>
          </cell>
          <cell r="D9">
            <v>6.8149974052932016</v>
          </cell>
          <cell r="F9">
            <v>5.8147000221385872</v>
          </cell>
          <cell r="H9">
            <v>1.5827382111591557</v>
          </cell>
        </row>
        <row r="10">
          <cell r="B10" t="str">
            <v>DHI</v>
          </cell>
          <cell r="C10" t="str">
            <v>DR Horton</v>
          </cell>
          <cell r="D10">
            <v>7.6432246998284734</v>
          </cell>
          <cell r="F10">
            <v>6.9235550031075208</v>
          </cell>
          <cell r="H10">
            <v>1.6049473380401831</v>
          </cell>
        </row>
        <row r="11">
          <cell r="B11" t="str">
            <v>KBH</v>
          </cell>
          <cell r="C11" t="str">
            <v>KB Home</v>
          </cell>
          <cell r="D11">
            <v>7.8702137475011531</v>
          </cell>
          <cell r="F11">
            <v>7.3407917383820998</v>
          </cell>
          <cell r="H11">
            <v>2.3185158148914611</v>
          </cell>
        </row>
        <row r="12">
          <cell r="B12" t="str">
            <v>LEN</v>
          </cell>
          <cell r="C12" t="str">
            <v>Lennar</v>
          </cell>
          <cell r="D12">
            <v>8.5022692889561267</v>
          </cell>
          <cell r="F12">
            <v>7.427967221781655</v>
          </cell>
          <cell r="H12">
            <v>2.15143037871526</v>
          </cell>
        </row>
        <row r="13">
          <cell r="B13" t="str">
            <v>NVR</v>
          </cell>
          <cell r="C13" t="str">
            <v>NVR</v>
          </cell>
          <cell r="D13">
            <v>9.2944446019907563</v>
          </cell>
          <cell r="F13">
            <v>8.405354807273099</v>
          </cell>
          <cell r="H13">
            <v>7.2541296103537656</v>
          </cell>
        </row>
        <row r="14">
          <cell r="B14" t="str">
            <v>PHM</v>
          </cell>
          <cell r="C14" t="str">
            <v>Pulte</v>
          </cell>
          <cell r="D14">
            <v>7.4403815580286166</v>
          </cell>
          <cell r="F14">
            <v>6.7232597623089987</v>
          </cell>
          <cell r="H14">
            <v>1.3618380440909761</v>
          </cell>
        </row>
        <row r="15">
          <cell r="B15" t="str">
            <v>TOL</v>
          </cell>
          <cell r="C15" t="str">
            <v>Toll Brothers</v>
          </cell>
          <cell r="D15">
            <v>9.435626102292769</v>
          </cell>
          <cell r="F15">
            <v>8.3126165320074588</v>
          </cell>
          <cell r="H15">
            <v>1.8756237685638268</v>
          </cell>
        </row>
        <row r="17">
          <cell r="B17" t="str">
            <v>BZH</v>
          </cell>
          <cell r="C17" t="str">
            <v>Beazer Homes</v>
          </cell>
          <cell r="D17">
            <v>6.2757129907258902</v>
          </cell>
          <cell r="F17">
            <v>5.6433408577878099</v>
          </cell>
          <cell r="H17">
            <v>2.2125090701533314</v>
          </cell>
        </row>
        <row r="18">
          <cell r="B18" t="str">
            <v>HOV</v>
          </cell>
          <cell r="C18" t="str">
            <v>Hovnanian Enterprise</v>
          </cell>
          <cell r="D18">
            <v>9.93874425727412</v>
          </cell>
          <cell r="F18">
            <v>8.596026490066226</v>
          </cell>
          <cell r="H18">
            <v>2.0271850679721082</v>
          </cell>
        </row>
        <row r="19">
          <cell r="B19" t="str">
            <v>MDC</v>
          </cell>
          <cell r="C19" t="str">
            <v>MDC Holdings</v>
          </cell>
          <cell r="D19">
            <v>7.9469601298935597</v>
          </cell>
          <cell r="F19">
            <v>7.0638229634381027</v>
          </cell>
          <cell r="H19">
            <v>1.6839168897262602</v>
          </cell>
        </row>
        <row r="20">
          <cell r="B20" t="str">
            <v>MTH</v>
          </cell>
          <cell r="C20" t="str">
            <v>Meritage Corporation</v>
          </cell>
          <cell r="D20">
            <v>7.7170418006430879</v>
          </cell>
          <cell r="F20">
            <v>6.4451158106747242</v>
          </cell>
          <cell r="H20">
            <v>2.3611090381526636</v>
          </cell>
        </row>
        <row r="21">
          <cell r="B21" t="str">
            <v>RYL</v>
          </cell>
          <cell r="C21" t="str">
            <v>Ryland Group</v>
          </cell>
          <cell r="D21">
            <v>8.0122591943957975</v>
          </cell>
          <cell r="F21">
            <v>7.2561459159397304</v>
          </cell>
          <cell r="H21">
            <v>2.1130497902696699</v>
          </cell>
        </row>
        <row r="22">
          <cell r="B22" t="str">
            <v>SPF</v>
          </cell>
          <cell r="C22" t="str">
            <v>Standard Pacific</v>
          </cell>
          <cell r="D22">
            <v>8.0079568059107693</v>
          </cell>
          <cell r="F22">
            <v>6.8381460810482881</v>
          </cell>
          <cell r="H22">
            <v>1.5697688884260859</v>
          </cell>
        </row>
        <row r="24">
          <cell r="C24" t="str">
            <v>Average</v>
          </cell>
          <cell r="D24">
            <v>8.0692178909795622</v>
          </cell>
          <cell r="F24">
            <v>7.1377571696887925</v>
          </cell>
        </row>
      </sheetData>
      <sheetData sheetId="23" refreshError="1">
        <row r="1">
          <cell r="A1" t="str">
            <v>ROW</v>
          </cell>
          <cell r="C1">
            <v>3</v>
          </cell>
          <cell r="D1">
            <v>20</v>
          </cell>
          <cell r="F1">
            <v>70</v>
          </cell>
          <cell r="G1">
            <v>26</v>
          </cell>
        </row>
        <row r="2">
          <cell r="A2" t="str">
            <v>COLUMN</v>
          </cell>
          <cell r="C2">
            <v>4</v>
          </cell>
          <cell r="D2">
            <v>4</v>
          </cell>
          <cell r="F2">
            <v>7</v>
          </cell>
          <cell r="G2">
            <v>18</v>
          </cell>
        </row>
        <row r="3">
          <cell r="B3" t="str">
            <v>DATE</v>
          </cell>
          <cell r="C3">
            <v>37494</v>
          </cell>
        </row>
        <row r="4">
          <cell r="C4" t="str">
            <v>($ in Millions except per share data)</v>
          </cell>
        </row>
        <row r="5">
          <cell r="D5">
            <v>0</v>
          </cell>
          <cell r="H5" t="str">
            <v>LTM</v>
          </cell>
        </row>
        <row r="6">
          <cell r="F6" t="str">
            <v>DELIVERIES</v>
          </cell>
          <cell r="H6" t="str">
            <v>HB EBIT</v>
          </cell>
        </row>
        <row r="7">
          <cell r="D7" t="str">
            <v>PRICE</v>
          </cell>
          <cell r="F7" t="str">
            <v>(UNITS)</v>
          </cell>
          <cell r="G7" t="str">
            <v>Price / Book Value</v>
          </cell>
          <cell r="H7" t="str">
            <v>MARGIN</v>
          </cell>
        </row>
        <row r="9">
          <cell r="B9" t="str">
            <v>CTX</v>
          </cell>
          <cell r="C9" t="str">
            <v>Centex</v>
          </cell>
          <cell r="D9">
            <v>52.53</v>
          </cell>
          <cell r="F9">
            <v>0</v>
          </cell>
          <cell r="G9">
            <v>1.5827382111591557</v>
          </cell>
        </row>
        <row r="10">
          <cell r="B10" t="str">
            <v>DHI</v>
          </cell>
          <cell r="C10" t="str">
            <v>DR Horton</v>
          </cell>
          <cell r="D10">
            <v>22.28</v>
          </cell>
          <cell r="F10">
            <v>0</v>
          </cell>
          <cell r="G10">
            <v>1.6049473380401831</v>
          </cell>
        </row>
        <row r="11">
          <cell r="B11" t="str">
            <v>KBH</v>
          </cell>
          <cell r="C11" t="str">
            <v>KB Home</v>
          </cell>
          <cell r="D11">
            <v>51.18</v>
          </cell>
          <cell r="F11">
            <v>0</v>
          </cell>
          <cell r="G11">
            <v>2.3185158148914611</v>
          </cell>
        </row>
        <row r="12">
          <cell r="B12" t="str">
            <v>LEN</v>
          </cell>
          <cell r="C12" t="str">
            <v>Lennar</v>
          </cell>
          <cell r="D12">
            <v>56.2</v>
          </cell>
          <cell r="F12">
            <v>0</v>
          </cell>
          <cell r="G12">
            <v>2.15143037871526</v>
          </cell>
        </row>
        <row r="13">
          <cell r="B13" t="str">
            <v>PHM</v>
          </cell>
          <cell r="C13" t="str">
            <v>Pulte</v>
          </cell>
          <cell r="D13">
            <v>51.480000000000004</v>
          </cell>
          <cell r="F13">
            <v>0</v>
          </cell>
          <cell r="G13">
            <v>1.3618380440909761</v>
          </cell>
        </row>
        <row r="14">
          <cell r="B14" t="str">
            <v>TOL</v>
          </cell>
          <cell r="C14" t="str">
            <v>Toll Brothers</v>
          </cell>
          <cell r="D14">
            <v>26.75</v>
          </cell>
          <cell r="F14">
            <v>0</v>
          </cell>
          <cell r="G14">
            <v>1.8756237685638268</v>
          </cell>
        </row>
        <row r="16">
          <cell r="B16" t="str">
            <v>BZH</v>
          </cell>
          <cell r="C16" t="str">
            <v>Beazer Homes</v>
          </cell>
          <cell r="D16">
            <v>67.5</v>
          </cell>
          <cell r="F16">
            <v>0</v>
          </cell>
          <cell r="G16">
            <v>2.2125090701533314</v>
          </cell>
        </row>
        <row r="17">
          <cell r="B17" t="str">
            <v>HOV</v>
          </cell>
          <cell r="C17" t="str">
            <v>Hovnanian Enterprise</v>
          </cell>
          <cell r="D17">
            <v>32.450000000000003</v>
          </cell>
          <cell r="F17">
            <v>0</v>
          </cell>
          <cell r="G17">
            <v>2.0271850679721082</v>
          </cell>
        </row>
        <row r="18">
          <cell r="B18" t="str">
            <v>MDC</v>
          </cell>
          <cell r="C18" t="str">
            <v>MDC Holdings</v>
          </cell>
          <cell r="D18">
            <v>44.050000000000004</v>
          </cell>
          <cell r="F18">
            <v>0</v>
          </cell>
          <cell r="G18">
            <v>1.6839168897262602</v>
          </cell>
        </row>
        <row r="19">
          <cell r="B19" t="str">
            <v>MTH</v>
          </cell>
          <cell r="C19" t="str">
            <v>Meritage Corporation</v>
          </cell>
          <cell r="D19">
            <v>38.400000000000006</v>
          </cell>
          <cell r="F19">
            <v>0</v>
          </cell>
          <cell r="G19">
            <v>2.3611090381526636</v>
          </cell>
        </row>
        <row r="20">
          <cell r="B20" t="str">
            <v>RYL</v>
          </cell>
          <cell r="C20" t="str">
            <v>Ryland Group</v>
          </cell>
          <cell r="D20">
            <v>45.75</v>
          </cell>
          <cell r="F20">
            <v>0</v>
          </cell>
          <cell r="G20">
            <v>2.1130497902696699</v>
          </cell>
        </row>
        <row r="21">
          <cell r="B21" t="str">
            <v>SPF</v>
          </cell>
          <cell r="C21" t="str">
            <v>Standard Pacific</v>
          </cell>
          <cell r="D21">
            <v>28.18</v>
          </cell>
          <cell r="F21">
            <v>0</v>
          </cell>
          <cell r="G21">
            <v>1.5697688884260859</v>
          </cell>
        </row>
        <row r="23">
          <cell r="G23">
            <v>1.9052193583467483</v>
          </cell>
        </row>
      </sheetData>
      <sheetData sheetId="24"/>
      <sheetData sheetId="25"/>
      <sheetData sheetId="26" refreshError="1">
        <row r="1">
          <cell r="A1" t="str">
            <v>ROW</v>
          </cell>
          <cell r="C1">
            <v>3</v>
          </cell>
          <cell r="D1">
            <v>57</v>
          </cell>
        </row>
        <row r="2">
          <cell r="A2" t="str">
            <v>COLUMN</v>
          </cell>
          <cell r="C2">
            <v>4</v>
          </cell>
          <cell r="D2">
            <v>18</v>
          </cell>
        </row>
        <row r="3">
          <cell r="B3" t="str">
            <v>DATE</v>
          </cell>
          <cell r="C3">
            <v>37494</v>
          </cell>
        </row>
        <row r="4">
          <cell r="C4" t="str">
            <v>($ in Millions except per share data)</v>
          </cell>
        </row>
        <row r="5">
          <cell r="C5" t="str">
            <v>Company</v>
          </cell>
          <cell r="D5" t="str">
            <v>Homebuilding 2001 EBIT Margin</v>
          </cell>
        </row>
        <row r="9">
          <cell r="B9" t="str">
            <v>CTX</v>
          </cell>
          <cell r="C9" t="str">
            <v>Centex</v>
          </cell>
          <cell r="D9">
            <v>9.5887662988966907E-2</v>
          </cell>
        </row>
        <row r="10">
          <cell r="B10" t="str">
            <v>DHI</v>
          </cell>
          <cell r="C10" t="str">
            <v>DR Horton</v>
          </cell>
          <cell r="D10">
            <v>9.6815402865224914E-2</v>
          </cell>
        </row>
        <row r="11">
          <cell r="B11" t="str">
            <v>KBH</v>
          </cell>
          <cell r="C11" t="str">
            <v>KB Home</v>
          </cell>
          <cell r="D11">
            <v>7.8262878468134262E-2</v>
          </cell>
        </row>
        <row r="12">
          <cell r="B12" t="str">
            <v>LEN</v>
          </cell>
          <cell r="C12" t="str">
            <v>Lennar</v>
          </cell>
          <cell r="D12">
            <v>0.12730858884705037</v>
          </cell>
        </row>
        <row r="13">
          <cell r="B13" t="str">
            <v>NVR</v>
          </cell>
          <cell r="C13" t="str">
            <v>NVR</v>
          </cell>
          <cell r="D13">
            <v>0.14937775523738928</v>
          </cell>
        </row>
        <row r="14">
          <cell r="B14" t="str">
            <v>PHM</v>
          </cell>
          <cell r="C14" t="str">
            <v>Pulte</v>
          </cell>
          <cell r="D14">
            <v>9.6968519238243289E-2</v>
          </cell>
        </row>
        <row r="15">
          <cell r="B15" t="str">
            <v>TOL</v>
          </cell>
          <cell r="C15" t="str">
            <v>Toll Brothers</v>
          </cell>
          <cell r="D15">
            <v>0.1696105072463768</v>
          </cell>
        </row>
        <row r="17">
          <cell r="B17" t="str">
            <v>BZH</v>
          </cell>
          <cell r="C17" t="str">
            <v>Beazer Homes</v>
          </cell>
          <cell r="D17">
            <v>7.9140757490107405E-2</v>
          </cell>
        </row>
        <row r="18">
          <cell r="B18" t="str">
            <v>HOV</v>
          </cell>
          <cell r="C18" t="str">
            <v>Hovnanian Enterprise</v>
          </cell>
          <cell r="D18">
            <v>9.2662964045600704E-2</v>
          </cell>
        </row>
        <row r="19">
          <cell r="B19" t="str">
            <v>MDC</v>
          </cell>
          <cell r="C19" t="str">
            <v>MDC Holdings</v>
          </cell>
          <cell r="D19">
            <v>0.12745051047308631</v>
          </cell>
        </row>
        <row r="20">
          <cell r="B20" t="str">
            <v>MTH</v>
          </cell>
          <cell r="C20" t="str">
            <v>Meritage Corporation</v>
          </cell>
          <cell r="D20">
            <v>0.11198456275010951</v>
          </cell>
        </row>
        <row r="21">
          <cell r="B21" t="str">
            <v>RYL</v>
          </cell>
          <cell r="C21" t="str">
            <v>Ryland Group</v>
          </cell>
          <cell r="D21">
            <v>0.10474366616989568</v>
          </cell>
        </row>
        <row r="22">
          <cell r="B22" t="str">
            <v>SPF</v>
          </cell>
          <cell r="C22" t="str">
            <v>Standard Pacific</v>
          </cell>
          <cell r="D22">
            <v>0.13735465116279069</v>
          </cell>
        </row>
        <row r="24">
          <cell r="C24" t="str">
            <v>Average</v>
          </cell>
          <cell r="D24">
            <v>0.11288987899869049</v>
          </cell>
        </row>
      </sheetData>
      <sheetData sheetId="27"/>
      <sheetData sheetId="28" refreshError="1">
        <row r="1">
          <cell r="A1" t="str">
            <v>ROW</v>
          </cell>
          <cell r="C1">
            <v>3</v>
          </cell>
          <cell r="E1">
            <v>61</v>
          </cell>
          <cell r="G1">
            <v>54</v>
          </cell>
          <cell r="I1">
            <v>20</v>
          </cell>
          <cell r="K1">
            <v>70</v>
          </cell>
        </row>
        <row r="2">
          <cell r="A2" t="str">
            <v>COLUMN</v>
          </cell>
          <cell r="C2">
            <v>4</v>
          </cell>
          <cell r="E2">
            <v>18</v>
          </cell>
          <cell r="G2">
            <v>18</v>
          </cell>
          <cell r="I2">
            <v>4</v>
          </cell>
          <cell r="K2">
            <v>7</v>
          </cell>
        </row>
        <row r="3">
          <cell r="B3" t="str">
            <v>DATE</v>
          </cell>
          <cell r="C3">
            <v>37494</v>
          </cell>
        </row>
        <row r="5">
          <cell r="C5" t="str">
            <v>Company</v>
          </cell>
          <cell r="G5" t="str">
            <v>Homebuilding Debt / Inventory</v>
          </cell>
          <cell r="I5">
            <v>0</v>
          </cell>
        </row>
        <row r="6">
          <cell r="E6" t="str">
            <v>ROIC(1)</v>
          </cell>
          <cell r="K6" t="str">
            <v>DELIVERIES</v>
          </cell>
        </row>
        <row r="7">
          <cell r="E7">
            <v>2001</v>
          </cell>
          <cell r="I7" t="str">
            <v>PRICE</v>
          </cell>
          <cell r="K7" t="str">
            <v>(UNITS)</v>
          </cell>
        </row>
        <row r="9">
          <cell r="B9" t="str">
            <v>CTX</v>
          </cell>
          <cell r="C9" t="str">
            <v>Centex</v>
          </cell>
          <cell r="E9">
            <v>0.12116226004742998</v>
          </cell>
          <cell r="G9">
            <v>0.67447755512759155</v>
          </cell>
          <cell r="I9">
            <v>52.53</v>
          </cell>
          <cell r="K9">
            <v>0</v>
          </cell>
        </row>
        <row r="10">
          <cell r="B10" t="str">
            <v>DHI</v>
          </cell>
          <cell r="C10" t="str">
            <v>DR Horton</v>
          </cell>
          <cell r="E10">
            <v>0.10248799843086126</v>
          </cell>
          <cell r="G10">
            <v>0.65415661976658657</v>
          </cell>
          <cell r="I10">
            <v>22.28</v>
          </cell>
          <cell r="K10">
            <v>0</v>
          </cell>
        </row>
        <row r="11">
          <cell r="B11" t="str">
            <v>KBH</v>
          </cell>
          <cell r="C11" t="str">
            <v>KB Home</v>
          </cell>
          <cell r="E11">
            <v>0.12125431047447885</v>
          </cell>
          <cell r="G11">
            <v>0.57020189563440338</v>
          </cell>
          <cell r="I11">
            <v>51.18</v>
          </cell>
          <cell r="K11">
            <v>0</v>
          </cell>
        </row>
        <row r="12">
          <cell r="B12" t="str">
            <v>LEN</v>
          </cell>
          <cell r="C12" t="str">
            <v>Lennar</v>
          </cell>
          <cell r="E12">
            <v>0.17382606610954662</v>
          </cell>
          <cell r="G12">
            <v>0.44283695381138793</v>
          </cell>
          <cell r="I12">
            <v>56.2</v>
          </cell>
          <cell r="K12">
            <v>0</v>
          </cell>
        </row>
        <row r="13">
          <cell r="B13" t="str">
            <v>PHM</v>
          </cell>
          <cell r="C13" t="str">
            <v>Pulte</v>
          </cell>
          <cell r="E13">
            <v>0.13016069455546864</v>
          </cell>
          <cell r="G13">
            <v>0.49140546133338708</v>
          </cell>
          <cell r="I13">
            <v>51.480000000000004</v>
          </cell>
          <cell r="K13">
            <v>0</v>
          </cell>
        </row>
        <row r="14">
          <cell r="B14" t="str">
            <v>TOL</v>
          </cell>
          <cell r="C14" t="str">
            <v>Toll Brothers</v>
          </cell>
          <cell r="E14">
            <v>0.1404812798310012</v>
          </cell>
          <cell r="G14">
            <v>0.43917268762069661</v>
          </cell>
          <cell r="I14">
            <v>26.75</v>
          </cell>
          <cell r="K14">
            <v>0</v>
          </cell>
        </row>
        <row r="16">
          <cell r="B16" t="str">
            <v>BZH</v>
          </cell>
          <cell r="C16" t="str">
            <v>Beazer Homes</v>
          </cell>
          <cell r="E16">
            <v>0.1546710244295135</v>
          </cell>
          <cell r="G16">
            <v>0.79941331197298204</v>
          </cell>
          <cell r="I16">
            <v>67.5</v>
          </cell>
          <cell r="K16">
            <v>0</v>
          </cell>
        </row>
        <row r="17">
          <cell r="B17" t="str">
            <v>HOV</v>
          </cell>
          <cell r="C17" t="str">
            <v>Hovnanian Enterprise</v>
          </cell>
          <cell r="E17">
            <v>0.13050217162423447</v>
          </cell>
          <cell r="G17">
            <v>0.64363859386104105</v>
          </cell>
          <cell r="I17">
            <v>32.450000000000003</v>
          </cell>
          <cell r="K17">
            <v>0</v>
          </cell>
        </row>
        <row r="18">
          <cell r="B18" t="str">
            <v>MDC</v>
          </cell>
          <cell r="C18" t="str">
            <v>MDC Holdings</v>
          </cell>
          <cell r="E18">
            <v>0.225432256054303</v>
          </cell>
          <cell r="G18">
            <v>0.3457440094464464</v>
          </cell>
          <cell r="I18">
            <v>44.050000000000004</v>
          </cell>
          <cell r="K18">
            <v>0</v>
          </cell>
        </row>
        <row r="19">
          <cell r="B19" t="str">
            <v>MTH</v>
          </cell>
          <cell r="C19" t="str">
            <v>Meritage Corporation</v>
          </cell>
          <cell r="E19">
            <v>0.17963771601052761</v>
          </cell>
          <cell r="G19">
            <v>0.42496389805129403</v>
          </cell>
          <cell r="I19">
            <v>38.400000000000006</v>
          </cell>
          <cell r="K19">
            <v>0</v>
          </cell>
        </row>
        <row r="20">
          <cell r="B20" t="str">
            <v>RYL</v>
          </cell>
          <cell r="C20" t="str">
            <v>Ryland Group</v>
          </cell>
          <cell r="E20">
            <v>0.17528110535396219</v>
          </cell>
          <cell r="G20">
            <v>0.52531808250867496</v>
          </cell>
          <cell r="I20">
            <v>45.75</v>
          </cell>
          <cell r="K20">
            <v>0</v>
          </cell>
        </row>
        <row r="21">
          <cell r="B21" t="str">
            <v>SPF</v>
          </cell>
          <cell r="C21" t="str">
            <v>Standard Pacific</v>
          </cell>
          <cell r="E21">
            <v>0.14250041725624127</v>
          </cell>
          <cell r="G21">
            <v>0.53500201926464397</v>
          </cell>
          <cell r="I21">
            <v>28.18</v>
          </cell>
          <cell r="K21">
            <v>0</v>
          </cell>
        </row>
        <row r="23">
          <cell r="C23" t="str">
            <v>Average</v>
          </cell>
          <cell r="E23">
            <v>0.14978310834813072</v>
          </cell>
        </row>
        <row r="25">
          <cell r="C25" t="str">
            <v>(1)  ROIC calculated as tax-effected EBIT / (homebuilding debt + stockholders' equity + operating leases + net deferred taxes)</v>
          </cell>
        </row>
      </sheetData>
      <sheetData sheetId="29"/>
      <sheetData sheetId="30"/>
      <sheetData sheetId="31"/>
      <sheetData sheetId="32"/>
      <sheetData sheetId="33"/>
      <sheetData sheetId="34"/>
      <sheetData sheetId="35"/>
      <sheetData sheetId="36"/>
      <sheetData sheetId="37"/>
      <sheetData sheetId="38" refreshError="1">
        <row r="1">
          <cell r="A1" t="str">
            <v>ROW</v>
          </cell>
          <cell r="C1">
            <v>3</v>
          </cell>
          <cell r="D1">
            <v>152</v>
          </cell>
          <cell r="F1">
            <v>153</v>
          </cell>
          <cell r="G1">
            <v>154</v>
          </cell>
        </row>
        <row r="2">
          <cell r="A2" t="str">
            <v>COLUMN</v>
          </cell>
          <cell r="C2">
            <v>4</v>
          </cell>
          <cell r="D2">
            <v>4</v>
          </cell>
          <cell r="F2">
            <v>4</v>
          </cell>
          <cell r="G2">
            <v>4</v>
          </cell>
        </row>
        <row r="3">
          <cell r="B3" t="str">
            <v>DATE</v>
          </cell>
          <cell r="C3">
            <v>37494</v>
          </cell>
          <cell r="D3">
            <v>103</v>
          </cell>
          <cell r="F3">
            <v>104</v>
          </cell>
        </row>
        <row r="4">
          <cell r="D4">
            <v>6</v>
          </cell>
          <cell r="F4">
            <v>6</v>
          </cell>
        </row>
        <row r="7">
          <cell r="D7" t="str">
            <v xml:space="preserve">Fixed </v>
          </cell>
          <cell r="F7" t="str">
            <v>Float</v>
          </cell>
          <cell r="G7" t="str">
            <v>Total</v>
          </cell>
        </row>
        <row r="8">
          <cell r="J8" t="str">
            <v>Fixed</v>
          </cell>
          <cell r="K8" t="str">
            <v>Floating</v>
          </cell>
        </row>
        <row r="9">
          <cell r="B9" t="str">
            <v>CTX</v>
          </cell>
          <cell r="C9" t="str">
            <v>Centex</v>
          </cell>
          <cell r="D9">
            <v>1455.4469999999999</v>
          </cell>
          <cell r="F9">
            <v>336.27500000000003</v>
          </cell>
          <cell r="G9">
            <v>1791.722</v>
          </cell>
          <cell r="I9" t="str">
            <v>Centex</v>
          </cell>
          <cell r="J9">
            <v>0.8123174242432698</v>
          </cell>
          <cell r="K9">
            <v>0.18768257575673014</v>
          </cell>
        </row>
        <row r="10">
          <cell r="B10" t="str">
            <v>dhi</v>
          </cell>
          <cell r="C10" t="str">
            <v>DR Horton</v>
          </cell>
          <cell r="D10">
            <v>2606.8629999999998</v>
          </cell>
          <cell r="F10">
            <v>141.334</v>
          </cell>
          <cell r="G10">
            <v>2748.1969999999997</v>
          </cell>
          <cell r="I10" t="str">
            <v>DR Horton</v>
          </cell>
          <cell r="J10">
            <v>0.94857210018059124</v>
          </cell>
          <cell r="K10">
            <v>5.142789981940888E-2</v>
          </cell>
        </row>
        <row r="11">
          <cell r="B11" t="str">
            <v>kbh</v>
          </cell>
          <cell r="C11" t="str">
            <v>KB Home</v>
          </cell>
          <cell r="D11">
            <v>886.024</v>
          </cell>
          <cell r="F11">
            <v>246.74999999999994</v>
          </cell>
          <cell r="G11">
            <v>1132.7739999999999</v>
          </cell>
          <cell r="I11" t="str">
            <v>KB Home</v>
          </cell>
          <cell r="J11">
            <v>0.78217190719419771</v>
          </cell>
          <cell r="K11">
            <v>0.21782809280580237</v>
          </cell>
        </row>
        <row r="12">
          <cell r="B12" t="str">
            <v>len</v>
          </cell>
          <cell r="C12" t="str">
            <v>Lennar</v>
          </cell>
          <cell r="D12">
            <v>1502.7150000000001</v>
          </cell>
          <cell r="F12">
            <v>0</v>
          </cell>
          <cell r="G12">
            <v>1502.7150000000001</v>
          </cell>
          <cell r="I12" t="str">
            <v>Lennar</v>
          </cell>
          <cell r="J12">
            <v>1</v>
          </cell>
          <cell r="K12">
            <v>0</v>
          </cell>
        </row>
        <row r="13">
          <cell r="B13" t="str">
            <v>nvr</v>
          </cell>
          <cell r="C13" t="str">
            <v>NVR</v>
          </cell>
          <cell r="D13">
            <v>120.08</v>
          </cell>
          <cell r="F13">
            <v>0</v>
          </cell>
          <cell r="G13">
            <v>120.08</v>
          </cell>
          <cell r="I13" t="str">
            <v>NVR</v>
          </cell>
          <cell r="J13">
            <v>1</v>
          </cell>
          <cell r="K13">
            <v>0</v>
          </cell>
        </row>
        <row r="14">
          <cell r="B14" t="str">
            <v>phm</v>
          </cell>
          <cell r="C14" t="str">
            <v>Pulte</v>
          </cell>
          <cell r="D14">
            <v>1952</v>
          </cell>
          <cell r="F14">
            <v>0</v>
          </cell>
          <cell r="G14">
            <v>1952</v>
          </cell>
          <cell r="I14" t="str">
            <v>Pulte</v>
          </cell>
          <cell r="J14">
            <v>1</v>
          </cell>
          <cell r="K14">
            <v>0</v>
          </cell>
        </row>
        <row r="15">
          <cell r="B15" t="str">
            <v>tol</v>
          </cell>
          <cell r="C15" t="str">
            <v>Toll Brothers</v>
          </cell>
          <cell r="D15">
            <v>1012.5</v>
          </cell>
          <cell r="F15">
            <v>42.7</v>
          </cell>
          <cell r="G15">
            <v>1055.2</v>
          </cell>
          <cell r="I15" t="str">
            <v>Toll Brothers</v>
          </cell>
          <cell r="J15">
            <v>0.95953373768006056</v>
          </cell>
          <cell r="K15">
            <v>4.0466262319939349E-2</v>
          </cell>
        </row>
        <row r="16">
          <cell r="B16" t="str">
            <v>bzh</v>
          </cell>
          <cell r="C16" t="str">
            <v>Beazer Homes</v>
          </cell>
          <cell r="D16">
            <v>738.52200000000005</v>
          </cell>
          <cell r="F16">
            <v>0</v>
          </cell>
          <cell r="G16">
            <v>738.52200000000005</v>
          </cell>
          <cell r="I16" t="str">
            <v>Beazer Homes</v>
          </cell>
          <cell r="J16">
            <v>1</v>
          </cell>
          <cell r="K16">
            <v>0</v>
          </cell>
        </row>
        <row r="17">
          <cell r="B17" t="str">
            <v>hov</v>
          </cell>
          <cell r="C17" t="str">
            <v>Hovnanian Enterprise</v>
          </cell>
          <cell r="D17">
            <v>546.15200000000004</v>
          </cell>
          <cell r="F17">
            <v>115</v>
          </cell>
          <cell r="G17">
            <v>661.15200000000004</v>
          </cell>
          <cell r="I17" t="str">
            <v>Hovnanian Enterprise</v>
          </cell>
          <cell r="J17">
            <v>0.82606117806495327</v>
          </cell>
          <cell r="K17">
            <v>0.1739388219350467</v>
          </cell>
        </row>
        <row r="18">
          <cell r="B18" t="str">
            <v>mdc</v>
          </cell>
          <cell r="C18" t="str">
            <v>MDC Holdings</v>
          </cell>
          <cell r="D18">
            <v>174.535</v>
          </cell>
          <cell r="F18">
            <v>165.11699999999999</v>
          </cell>
          <cell r="G18">
            <v>339.65199999999999</v>
          </cell>
          <cell r="I18" t="str">
            <v>MDC Holdings</v>
          </cell>
          <cell r="J18">
            <v>0.51386419040665154</v>
          </cell>
          <cell r="K18">
            <v>0.48613580959334846</v>
          </cell>
        </row>
        <row r="19">
          <cell r="B19" t="str">
            <v>mth</v>
          </cell>
          <cell r="C19" t="str">
            <v>Meritage Corporation</v>
          </cell>
          <cell r="D19">
            <v>155</v>
          </cell>
          <cell r="F19">
            <v>4.4630000000000001</v>
          </cell>
          <cell r="G19">
            <v>159.46299999999999</v>
          </cell>
          <cell r="I19" t="str">
            <v>Meritage Corporation</v>
          </cell>
          <cell r="J19">
            <v>0.97201231633670515</v>
          </cell>
          <cell r="K19">
            <v>2.7987683663294936E-2</v>
          </cell>
        </row>
        <row r="20">
          <cell r="B20" t="str">
            <v>ryl</v>
          </cell>
          <cell r="C20" t="str">
            <v>Ryland Group</v>
          </cell>
          <cell r="D20">
            <v>490.5</v>
          </cell>
          <cell r="F20">
            <v>0</v>
          </cell>
          <cell r="G20">
            <v>490.5</v>
          </cell>
          <cell r="I20" t="str">
            <v>Ryland Group</v>
          </cell>
          <cell r="J20">
            <v>1</v>
          </cell>
          <cell r="K20">
            <v>0</v>
          </cell>
        </row>
        <row r="21">
          <cell r="B21" t="str">
            <v>spf</v>
          </cell>
          <cell r="C21" t="str">
            <v>Standard Pacific</v>
          </cell>
          <cell r="D21">
            <v>622.63</v>
          </cell>
          <cell r="F21">
            <v>0</v>
          </cell>
          <cell r="G21">
            <v>622.63</v>
          </cell>
          <cell r="I21" t="str">
            <v>Standard Pacific</v>
          </cell>
          <cell r="J21">
            <v>1</v>
          </cell>
          <cell r="K21">
            <v>0</v>
          </cell>
        </row>
      </sheetData>
      <sheetData sheetId="39"/>
      <sheetData sheetId="40"/>
      <sheetData sheetId="41" refreshError="1">
        <row r="1">
          <cell r="A1" t="str">
            <v>G:\Ibd\Employees\Yoo_Tom\[Profile Inserts Template 4.xls]Trading Stats (Unlinked)</v>
          </cell>
        </row>
        <row r="4">
          <cell r="B4">
            <v>2003</v>
          </cell>
          <cell r="C4">
            <v>2004</v>
          </cell>
          <cell r="D4">
            <v>2005</v>
          </cell>
        </row>
        <row r="5">
          <cell r="A5" t="str">
            <v>Beazer</v>
          </cell>
          <cell r="B5">
            <v>0</v>
          </cell>
          <cell r="C5">
            <v>100</v>
          </cell>
          <cell r="D5">
            <v>0</v>
          </cell>
        </row>
        <row r="6">
          <cell r="A6" t="str">
            <v>Centex</v>
          </cell>
          <cell r="B6">
            <v>198.43099999999998</v>
          </cell>
          <cell r="C6">
            <v>193.60499999999999</v>
          </cell>
          <cell r="D6">
            <v>0</v>
          </cell>
        </row>
        <row r="7">
          <cell r="A7" t="str">
            <v>DR Horton</v>
          </cell>
          <cell r="B7">
            <v>0</v>
          </cell>
          <cell r="C7">
            <v>149.14099999999999</v>
          </cell>
          <cell r="D7">
            <v>199.49799999999999</v>
          </cell>
        </row>
        <row r="8">
          <cell r="A8" t="str">
            <v>Hovnanian</v>
          </cell>
          <cell r="B8">
            <v>0</v>
          </cell>
          <cell r="C8">
            <v>0</v>
          </cell>
          <cell r="D8">
            <v>0</v>
          </cell>
        </row>
        <row r="9">
          <cell r="A9" t="str">
            <v>KB Home</v>
          </cell>
          <cell r="B9">
            <v>0</v>
          </cell>
          <cell r="C9">
            <v>175</v>
          </cell>
          <cell r="D9">
            <v>168</v>
          </cell>
        </row>
        <row r="10">
          <cell r="A10" t="str">
            <v>Lennar</v>
          </cell>
          <cell r="B10">
            <v>0</v>
          </cell>
          <cell r="C10">
            <v>0</v>
          </cell>
          <cell r="D10">
            <v>0</v>
          </cell>
        </row>
        <row r="11">
          <cell r="A11" t="str">
            <v>MDC</v>
          </cell>
          <cell r="B11">
            <v>0</v>
          </cell>
          <cell r="C11">
            <v>165</v>
          </cell>
          <cell r="D11">
            <v>0</v>
          </cell>
        </row>
        <row r="12">
          <cell r="A12" t="str">
            <v>Meritage</v>
          </cell>
          <cell r="B12">
            <v>0</v>
          </cell>
          <cell r="C12">
            <v>0</v>
          </cell>
          <cell r="D12">
            <v>0</v>
          </cell>
        </row>
        <row r="13">
          <cell r="A13" t="str">
            <v>NVR</v>
          </cell>
          <cell r="B13">
            <v>0</v>
          </cell>
          <cell r="C13">
            <v>0</v>
          </cell>
          <cell r="D13">
            <v>115</v>
          </cell>
        </row>
        <row r="14">
          <cell r="A14" t="str">
            <v>Pulte</v>
          </cell>
          <cell r="B14">
            <v>275</v>
          </cell>
          <cell r="C14">
            <v>112</v>
          </cell>
          <cell r="D14">
            <v>125</v>
          </cell>
        </row>
        <row r="15">
          <cell r="A15" t="str">
            <v>Ryland</v>
          </cell>
          <cell r="B15">
            <v>0</v>
          </cell>
          <cell r="C15">
            <v>0</v>
          </cell>
          <cell r="D15">
            <v>0</v>
          </cell>
        </row>
        <row r="16">
          <cell r="A16" t="str">
            <v>Standard Pacific</v>
          </cell>
          <cell r="B16">
            <v>0</v>
          </cell>
          <cell r="C16">
            <v>0</v>
          </cell>
          <cell r="D16">
            <v>0</v>
          </cell>
        </row>
        <row r="17">
          <cell r="A17" t="str">
            <v>Toll Brothers</v>
          </cell>
          <cell r="B17">
            <v>0</v>
          </cell>
          <cell r="C17">
            <v>0</v>
          </cell>
          <cell r="D17">
            <v>192.5</v>
          </cell>
        </row>
        <row r="18">
          <cell r="A18" t="str">
            <v>Total</v>
          </cell>
          <cell r="B18">
            <v>473.43099999999998</v>
          </cell>
          <cell r="C18">
            <v>894.74599999999998</v>
          </cell>
          <cell r="D18">
            <v>799.99800000000005</v>
          </cell>
        </row>
        <row r="22">
          <cell r="A22" t="str">
            <v>Centex</v>
          </cell>
        </row>
        <row r="23">
          <cell r="A23">
            <v>2003</v>
          </cell>
          <cell r="B23">
            <v>198.43099999999998</v>
          </cell>
        </row>
        <row r="24">
          <cell r="A24">
            <v>2004</v>
          </cell>
          <cell r="B24">
            <v>193.60499999999999</v>
          </cell>
        </row>
        <row r="25">
          <cell r="A25">
            <v>2005</v>
          </cell>
          <cell r="B25">
            <v>0</v>
          </cell>
        </row>
        <row r="27">
          <cell r="A27" t="str">
            <v>DR Horton</v>
          </cell>
        </row>
        <row r="28">
          <cell r="A28">
            <v>2003</v>
          </cell>
          <cell r="B28">
            <v>0</v>
          </cell>
        </row>
        <row r="29">
          <cell r="A29">
            <v>2004</v>
          </cell>
          <cell r="B29">
            <v>149.14099999999999</v>
          </cell>
        </row>
        <row r="30">
          <cell r="A30">
            <v>2005</v>
          </cell>
          <cell r="B30">
            <v>199.49799999999999</v>
          </cell>
        </row>
        <row r="32">
          <cell r="A32" t="str">
            <v>KB Home</v>
          </cell>
        </row>
        <row r="33">
          <cell r="A33">
            <v>2003</v>
          </cell>
          <cell r="B33">
            <v>0</v>
          </cell>
        </row>
        <row r="34">
          <cell r="A34">
            <v>2004</v>
          </cell>
          <cell r="B34">
            <v>175</v>
          </cell>
        </row>
        <row r="35">
          <cell r="A35">
            <v>2005</v>
          </cell>
          <cell r="B35">
            <v>168</v>
          </cell>
        </row>
        <row r="37">
          <cell r="A37" t="str">
            <v>Lennar</v>
          </cell>
        </row>
        <row r="38">
          <cell r="A38">
            <v>2003</v>
          </cell>
          <cell r="B38">
            <v>0</v>
          </cell>
        </row>
        <row r="39">
          <cell r="A39">
            <v>2004</v>
          </cell>
          <cell r="B39">
            <v>0</v>
          </cell>
        </row>
        <row r="40">
          <cell r="A40">
            <v>2005</v>
          </cell>
          <cell r="B40">
            <v>0</v>
          </cell>
        </row>
        <row r="42">
          <cell r="A42" t="str">
            <v>NVR</v>
          </cell>
        </row>
        <row r="43">
          <cell r="A43">
            <v>2003</v>
          </cell>
          <cell r="B43">
            <v>0</v>
          </cell>
        </row>
        <row r="44">
          <cell r="A44">
            <v>2004</v>
          </cell>
          <cell r="B44">
            <v>0</v>
          </cell>
        </row>
        <row r="45">
          <cell r="A45">
            <v>2005</v>
          </cell>
          <cell r="B45">
            <v>115</v>
          </cell>
        </row>
        <row r="47">
          <cell r="A47" t="str">
            <v>Toll Brothers</v>
          </cell>
        </row>
        <row r="48">
          <cell r="A48">
            <v>2003</v>
          </cell>
          <cell r="B48">
            <v>0</v>
          </cell>
        </row>
        <row r="49">
          <cell r="A49">
            <v>2004</v>
          </cell>
          <cell r="B49">
            <v>0</v>
          </cell>
        </row>
        <row r="50">
          <cell r="A50">
            <v>2005</v>
          </cell>
          <cell r="B50">
            <v>192.5</v>
          </cell>
        </row>
        <row r="52">
          <cell r="A52" t="str">
            <v>Beazer Homes</v>
          </cell>
        </row>
        <row r="53">
          <cell r="A53">
            <v>2003</v>
          </cell>
          <cell r="B53">
            <v>0</v>
          </cell>
        </row>
        <row r="54">
          <cell r="A54">
            <v>2004</v>
          </cell>
          <cell r="B54">
            <v>100</v>
          </cell>
        </row>
        <row r="55">
          <cell r="A55">
            <v>2005</v>
          </cell>
          <cell r="B55">
            <v>0</v>
          </cell>
        </row>
        <row r="57">
          <cell r="A57" t="str">
            <v>Hovnanian</v>
          </cell>
        </row>
        <row r="58">
          <cell r="A58">
            <v>2003</v>
          </cell>
          <cell r="B58">
            <v>0</v>
          </cell>
        </row>
        <row r="59">
          <cell r="A59">
            <v>2004</v>
          </cell>
          <cell r="B59">
            <v>0</v>
          </cell>
        </row>
        <row r="60">
          <cell r="A60">
            <v>2005</v>
          </cell>
          <cell r="B60">
            <v>0</v>
          </cell>
        </row>
        <row r="62">
          <cell r="A62" t="str">
            <v>MDC Holdings</v>
          </cell>
        </row>
        <row r="63">
          <cell r="A63">
            <v>2003</v>
          </cell>
          <cell r="B63">
            <v>0</v>
          </cell>
        </row>
        <row r="64">
          <cell r="A64">
            <v>2004</v>
          </cell>
          <cell r="B64">
            <v>165</v>
          </cell>
        </row>
        <row r="65">
          <cell r="A65">
            <v>2005</v>
          </cell>
          <cell r="B65">
            <v>0</v>
          </cell>
        </row>
        <row r="67">
          <cell r="A67" t="str">
            <v>Meritage</v>
          </cell>
        </row>
        <row r="68">
          <cell r="A68">
            <v>2003</v>
          </cell>
          <cell r="B68">
            <v>0</v>
          </cell>
        </row>
        <row r="69">
          <cell r="A69">
            <v>2004</v>
          </cell>
          <cell r="B69">
            <v>0</v>
          </cell>
        </row>
        <row r="70">
          <cell r="A70">
            <v>2005</v>
          </cell>
          <cell r="B70">
            <v>0</v>
          </cell>
        </row>
        <row r="72">
          <cell r="A72" t="str">
            <v>Ryland</v>
          </cell>
        </row>
        <row r="73">
          <cell r="A73">
            <v>2003</v>
          </cell>
          <cell r="B73">
            <v>0</v>
          </cell>
        </row>
        <row r="74">
          <cell r="A74">
            <v>2004</v>
          </cell>
          <cell r="B74">
            <v>0</v>
          </cell>
        </row>
        <row r="75">
          <cell r="A75">
            <v>2005</v>
          </cell>
          <cell r="B75">
            <v>0</v>
          </cell>
        </row>
        <row r="77">
          <cell r="A77" t="str">
            <v>Standard Pacific</v>
          </cell>
        </row>
        <row r="78">
          <cell r="A78">
            <v>2003</v>
          </cell>
          <cell r="B78">
            <v>0</v>
          </cell>
        </row>
        <row r="79">
          <cell r="A79">
            <v>2004</v>
          </cell>
          <cell r="B79">
            <v>0</v>
          </cell>
        </row>
        <row r="80">
          <cell r="A80">
            <v>2005</v>
          </cell>
          <cell r="B80">
            <v>0</v>
          </cell>
        </row>
        <row r="82">
          <cell r="A82" t="str">
            <v>Pulte Homes</v>
          </cell>
        </row>
        <row r="83">
          <cell r="A83">
            <v>2003</v>
          </cell>
          <cell r="B83">
            <v>275</v>
          </cell>
        </row>
        <row r="84">
          <cell r="A84">
            <v>2004</v>
          </cell>
          <cell r="B84">
            <v>112</v>
          </cell>
        </row>
        <row r="85">
          <cell r="A85">
            <v>2005</v>
          </cell>
          <cell r="B85">
            <v>125</v>
          </cell>
        </row>
      </sheetData>
      <sheetData sheetId="42"/>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Prices"/>
      <sheetName val="Inputs"/>
      <sheetName val="Bond Tender -September"/>
      <sheetName val="Bond Tender -December"/>
      <sheetName val="EPS Impact - September"/>
      <sheetName val="EPS Impact - December"/>
      <sheetName val="Bond Tender -Partial"/>
      <sheetName val="Bond Tender -Converts"/>
      <sheetName val="EPS Impact - Partial"/>
      <sheetName val="EPS Impact - Converts"/>
      <sheetName val="Sales"/>
      <sheetName val="EBITDA"/>
      <sheetName val="Maturity Schedule"/>
      <sheetName val="Cap Structure"/>
      <sheetName val="Credit Ratings"/>
      <sheetName val="Output (2)"/>
      <sheetName val="Memo Output"/>
      <sheetName val="Graph Data"/>
      <sheetName val="Revenue"/>
      <sheetName val="EBITDA Graph"/>
      <sheetName val="EBITDA Margin"/>
      <sheetName val="EBIT Margin"/>
      <sheetName val="Market Cap"/>
      <sheetName val="Enterprise Value"/>
      <sheetName val="PE 2007"/>
      <sheetName val="EV to EBITDA"/>
      <sheetName val="Bond Tend-Converts  &amp; Term Loan"/>
      <sheetName val="EPS Impact-Converts &amp; Term Loan"/>
      <sheetName val="Output - All"/>
      <sheetName val="Output Template"/>
      <sheetName val="Valuation"/>
      <sheetName val="Descriptions"/>
    </sheetNames>
    <sheetDataSet>
      <sheetData sheetId="0">
        <row r="10">
          <cell r="C10" t="str">
            <v>Y</v>
          </cell>
        </row>
      </sheetData>
      <sheetData sheetId="1" refreshError="1"/>
      <sheetData sheetId="2" refreshError="1"/>
      <sheetData sheetId="3">
        <row r="1">
          <cell r="B1" t="str">
            <v>Sources</v>
          </cell>
          <cell r="F1" t="str">
            <v>Uses</v>
          </cell>
          <cell r="O1" t="str">
            <v>Tender Expense</v>
          </cell>
        </row>
        <row r="3">
          <cell r="B3" t="str">
            <v>New Term Loan</v>
          </cell>
          <cell r="D3">
            <v>284.99995000000001</v>
          </cell>
          <cell r="F3" t="str">
            <v>Refinance Existing Notes</v>
          </cell>
          <cell r="L3">
            <v>275</v>
          </cell>
          <cell r="O3">
            <v>275</v>
          </cell>
        </row>
        <row r="4">
          <cell r="B4" t="str">
            <v>Cash from Balance Sheet</v>
          </cell>
          <cell r="D4">
            <v>3.8338000000000001</v>
          </cell>
          <cell r="F4" t="str">
            <v>Bond Tender Expense (1)</v>
          </cell>
          <cell r="L4">
            <v>12.33375</v>
          </cell>
          <cell r="O4">
            <v>4.4850000000000001E-2</v>
          </cell>
        </row>
        <row r="5">
          <cell r="F5" t="str">
            <v xml:space="preserve">Fees and Expenses </v>
          </cell>
          <cell r="L5">
            <v>1.5</v>
          </cell>
          <cell r="O5">
            <v>12.33375</v>
          </cell>
        </row>
        <row r="7">
          <cell r="B7" t="str">
            <v>Total</v>
          </cell>
          <cell r="D7">
            <v>288.83375000000001</v>
          </cell>
          <cell r="F7" t="str">
            <v>Total</v>
          </cell>
          <cell r="L7">
            <v>288.83375000000001</v>
          </cell>
        </row>
        <row r="9">
          <cell r="O9" t="str">
            <v>25 bps fee to tender</v>
          </cell>
          <cell r="R9">
            <v>2.5000000000000001E-3</v>
          </cell>
          <cell r="S9">
            <v>0.6875</v>
          </cell>
        </row>
        <row r="12">
          <cell r="B12" t="str">
            <v>(1)  Assumes Bonds are tendered at 104.485%</v>
          </cell>
        </row>
        <row r="13">
          <cell r="R13">
            <v>1.2500000000000001E-2</v>
          </cell>
          <cell r="S13">
            <v>3.5624993750000002</v>
          </cell>
        </row>
        <row r="14">
          <cell r="B14" t="str">
            <v>Capitalization Table</v>
          </cell>
          <cell r="S14">
            <v>4.2499993749999998</v>
          </cell>
        </row>
        <row r="16">
          <cell r="F16" t="str">
            <v>Cumulative</v>
          </cell>
          <cell r="L16" t="str">
            <v>Cumulative</v>
          </cell>
        </row>
        <row r="17">
          <cell r="F17" t="str">
            <v>Multiple of</v>
          </cell>
          <cell r="L17" t="str">
            <v>Multiple of</v>
          </cell>
          <cell r="Q17" t="str">
            <v>Flat Fee Option</v>
          </cell>
          <cell r="S17">
            <v>0.75</v>
          </cell>
        </row>
        <row r="18">
          <cell r="D18">
            <v>38899</v>
          </cell>
          <cell r="F18" t="str">
            <v>EBITDA (1)</v>
          </cell>
          <cell r="H18" t="str">
            <v>Adjustments</v>
          </cell>
          <cell r="J18" t="str">
            <v>Pro Forma</v>
          </cell>
          <cell r="L18" t="str">
            <v>EBITDA (1)</v>
          </cell>
          <cell r="S18">
            <v>1.4375</v>
          </cell>
        </row>
        <row r="20">
          <cell r="B20" t="str">
            <v>Cash &amp; Cash Equivalents</v>
          </cell>
          <cell r="D20">
            <v>9.8000000000000007</v>
          </cell>
          <cell r="H20">
            <v>3.8338000000000001</v>
          </cell>
          <cell r="J20">
            <v>5.9662000000000006</v>
          </cell>
        </row>
        <row r="22">
          <cell r="B22" t="str">
            <v>Senior Debt</v>
          </cell>
        </row>
        <row r="23">
          <cell r="B23" t="str">
            <v xml:space="preserve">Revolving Credit Facility ($225mm) </v>
          </cell>
          <cell r="D23">
            <v>147.29999999999998</v>
          </cell>
          <cell r="F23">
            <v>0.99226932601133322</v>
          </cell>
          <cell r="H23">
            <v>0</v>
          </cell>
          <cell r="J23">
            <v>147.29999999999998</v>
          </cell>
          <cell r="L23">
            <v>0.99226932601133322</v>
          </cell>
        </row>
        <row r="24">
          <cell r="B24" t="str">
            <v>Short-term Borrowings and Other</v>
          </cell>
          <cell r="D24">
            <v>3.6000000000000227</v>
          </cell>
          <cell r="F24">
            <v>1.0165203075024454</v>
          </cell>
          <cell r="H24">
            <v>0</v>
          </cell>
          <cell r="J24">
            <v>3.6000000000000227</v>
          </cell>
          <cell r="L24">
            <v>1.0165203075024454</v>
          </cell>
        </row>
        <row r="25">
          <cell r="B25" t="str">
            <v>New Term Loan</v>
          </cell>
          <cell r="D25">
            <v>0</v>
          </cell>
          <cell r="F25">
            <v>1.0165203075024454</v>
          </cell>
          <cell r="H25">
            <v>284.99995000000001</v>
          </cell>
          <cell r="J25">
            <v>284.99995000000001</v>
          </cell>
          <cell r="L25">
            <v>2.9363893387296258</v>
          </cell>
        </row>
        <row r="27">
          <cell r="B27" t="str">
            <v>Subordinated Debt</v>
          </cell>
        </row>
        <row r="28">
          <cell r="B28" t="str">
            <v>8.0% Senior Subordinated Notes</v>
          </cell>
          <cell r="D28">
            <v>270.89999999999998</v>
          </cell>
          <cell r="F28">
            <v>2.8414066647086242</v>
          </cell>
          <cell r="H28">
            <v>-270.89999999999998</v>
          </cell>
          <cell r="J28">
            <v>0</v>
          </cell>
          <cell r="L28">
            <v>2.9363893387296258</v>
          </cell>
        </row>
        <row r="29">
          <cell r="B29" t="str">
            <v>Other Debt</v>
          </cell>
          <cell r="D29">
            <v>2.1</v>
          </cell>
          <cell r="F29">
            <v>2.8555530705784395</v>
          </cell>
          <cell r="H29">
            <v>0</v>
          </cell>
          <cell r="J29">
            <v>2.1</v>
          </cell>
          <cell r="L29">
            <v>2.9505357445994416</v>
          </cell>
        </row>
        <row r="30">
          <cell r="B30" t="str">
            <v>Total Debt</v>
          </cell>
          <cell r="D30">
            <v>423.9</v>
          </cell>
          <cell r="F30">
            <v>2.8555530705784395</v>
          </cell>
          <cell r="J30">
            <v>437.99995000000001</v>
          </cell>
          <cell r="L30">
            <v>2.9505357445994416</v>
          </cell>
        </row>
        <row r="32">
          <cell r="B32" t="str">
            <v>Market Capitalization</v>
          </cell>
          <cell r="D32">
            <v>1224.1687340999999</v>
          </cell>
          <cell r="J32">
            <v>1224.1687340999999</v>
          </cell>
        </row>
        <row r="33">
          <cell r="B33" t="str">
            <v>Total Capitalization</v>
          </cell>
          <cell r="D33">
            <v>1648.0687340999998</v>
          </cell>
          <cell r="J33">
            <v>1662.1686841000001</v>
          </cell>
        </row>
        <row r="38">
          <cell r="B38" t="str">
            <v>(1)  2006 E EBITDA of $148.4 million.</v>
          </cell>
        </row>
        <row r="44">
          <cell r="B44" t="str">
            <v>YE 2006 (E) EBITDA</v>
          </cell>
          <cell r="D44">
            <v>148.44759999999999</v>
          </cell>
        </row>
        <row r="46">
          <cell r="B46" t="str">
            <v>LTM EBITDA</v>
          </cell>
          <cell r="D46">
            <v>165.18894831340032</v>
          </cell>
        </row>
      </sheetData>
      <sheetData sheetId="4">
        <row r="1">
          <cell r="B1" t="str">
            <v>Sources</v>
          </cell>
          <cell r="F1" t="str">
            <v>Uses</v>
          </cell>
          <cell r="O1" t="str">
            <v>Tender Expense</v>
          </cell>
        </row>
        <row r="3">
          <cell r="B3" t="str">
            <v>New Term Loan</v>
          </cell>
          <cell r="D3">
            <v>285</v>
          </cell>
          <cell r="F3" t="str">
            <v>Refinance Existing Notes</v>
          </cell>
          <cell r="L3">
            <v>275</v>
          </cell>
          <cell r="O3">
            <v>275</v>
          </cell>
        </row>
        <row r="4">
          <cell r="B4" t="str">
            <v>Cash from Balance Sheet</v>
          </cell>
          <cell r="D4">
            <v>2.5</v>
          </cell>
          <cell r="F4" t="str">
            <v>Bond Tender Expense (1)</v>
          </cell>
          <cell r="L4">
            <v>11</v>
          </cell>
          <cell r="O4">
            <v>0.04</v>
          </cell>
        </row>
        <row r="5">
          <cell r="F5" t="str">
            <v xml:space="preserve">Fees and Expenses </v>
          </cell>
          <cell r="L5">
            <v>1.5</v>
          </cell>
          <cell r="O5">
            <v>11</v>
          </cell>
        </row>
        <row r="7">
          <cell r="B7" t="str">
            <v>Total</v>
          </cell>
          <cell r="D7">
            <v>287.5</v>
          </cell>
          <cell r="F7" t="str">
            <v>Total</v>
          </cell>
          <cell r="L7">
            <v>287.5</v>
          </cell>
        </row>
        <row r="9">
          <cell r="O9" t="str">
            <v>25 bps fee to tender</v>
          </cell>
          <cell r="R9">
            <v>2.5000000000000001E-3</v>
          </cell>
          <cell r="S9">
            <v>0.6875</v>
          </cell>
        </row>
        <row r="12">
          <cell r="B12" t="str">
            <v>(1)  Assumes Bonds are tendered at 104.0%</v>
          </cell>
        </row>
        <row r="13">
          <cell r="Q13" t="str">
            <v>Other Fees</v>
          </cell>
          <cell r="R13">
            <v>1.2500000000000001E-2</v>
          </cell>
          <cell r="S13">
            <v>3.5625</v>
          </cell>
        </row>
        <row r="14">
          <cell r="B14" t="str">
            <v>Capitalization Table</v>
          </cell>
          <cell r="S14">
            <v>4.25</v>
          </cell>
        </row>
        <row r="16">
          <cell r="F16" t="str">
            <v>Cumulative</v>
          </cell>
          <cell r="L16" t="str">
            <v>Cumulative</v>
          </cell>
        </row>
        <row r="17">
          <cell r="F17" t="str">
            <v>Multiple of</v>
          </cell>
          <cell r="L17" t="str">
            <v>Multiple of</v>
          </cell>
          <cell r="Q17" t="str">
            <v>Flat Fee Option</v>
          </cell>
          <cell r="S17">
            <v>0.75</v>
          </cell>
        </row>
        <row r="18">
          <cell r="D18">
            <v>38899</v>
          </cell>
          <cell r="F18" t="str">
            <v>EBITDA (1)</v>
          </cell>
          <cell r="H18" t="str">
            <v>Adjustments</v>
          </cell>
          <cell r="J18" t="str">
            <v>Pro Forma</v>
          </cell>
          <cell r="L18" t="str">
            <v>EBITDA (1)</v>
          </cell>
          <cell r="S18">
            <v>1.4375</v>
          </cell>
        </row>
        <row r="20">
          <cell r="B20" t="str">
            <v>Cash &amp; Cash Equivalents</v>
          </cell>
          <cell r="D20">
            <v>9.8000000000000007</v>
          </cell>
          <cell r="H20">
            <v>2.5</v>
          </cell>
          <cell r="J20">
            <v>7.3000000000000007</v>
          </cell>
        </row>
        <row r="22">
          <cell r="B22" t="str">
            <v>Senior Debt</v>
          </cell>
        </row>
        <row r="23">
          <cell r="B23" t="str">
            <v xml:space="preserve">Revolving Credit Facility ($225mm) </v>
          </cell>
          <cell r="D23">
            <v>147.29999999999998</v>
          </cell>
          <cell r="F23">
            <v>0.99226932601133322</v>
          </cell>
          <cell r="H23">
            <v>0</v>
          </cell>
          <cell r="J23">
            <v>147.29999999999998</v>
          </cell>
          <cell r="L23">
            <v>0.99226932601133322</v>
          </cell>
        </row>
        <row r="24">
          <cell r="B24" t="str">
            <v>Short-term Borrowings and Other</v>
          </cell>
          <cell r="D24">
            <v>3.6000000000000227</v>
          </cell>
          <cell r="F24">
            <v>1.0165203075024454</v>
          </cell>
          <cell r="H24">
            <v>0</v>
          </cell>
          <cell r="J24">
            <v>3.6000000000000227</v>
          </cell>
          <cell r="L24">
            <v>1.0165203075024454</v>
          </cell>
        </row>
        <row r="25">
          <cell r="B25" t="str">
            <v>New Term Loan</v>
          </cell>
          <cell r="D25">
            <v>0</v>
          </cell>
          <cell r="F25">
            <v>1.0165203075024454</v>
          </cell>
          <cell r="H25">
            <v>285</v>
          </cell>
          <cell r="J25">
            <v>285</v>
          </cell>
          <cell r="L25">
            <v>2.936389675548813</v>
          </cell>
        </row>
        <row r="27">
          <cell r="B27" t="str">
            <v>Subordinated Debt</v>
          </cell>
        </row>
        <row r="28">
          <cell r="B28" t="str">
            <v>8.0% Senior Subordinated Notes</v>
          </cell>
          <cell r="D28">
            <v>270.89999999999998</v>
          </cell>
          <cell r="F28">
            <v>2.8414066647086242</v>
          </cell>
          <cell r="H28">
            <v>-270.89999999999998</v>
          </cell>
          <cell r="J28">
            <v>0</v>
          </cell>
          <cell r="L28">
            <v>2.936389675548813</v>
          </cell>
        </row>
        <row r="29">
          <cell r="B29" t="str">
            <v>Other Debt</v>
          </cell>
          <cell r="D29">
            <v>2.1</v>
          </cell>
          <cell r="F29">
            <v>2.8555530705784395</v>
          </cell>
          <cell r="H29">
            <v>0</v>
          </cell>
          <cell r="J29">
            <v>2.1</v>
          </cell>
          <cell r="L29">
            <v>2.9505360814186288</v>
          </cell>
        </row>
        <row r="30">
          <cell r="B30" t="str">
            <v>Total Debt</v>
          </cell>
          <cell r="D30">
            <v>423.9</v>
          </cell>
          <cell r="F30">
            <v>2.8555530705784395</v>
          </cell>
          <cell r="J30">
            <v>438</v>
          </cell>
          <cell r="L30">
            <v>2.9505360814186288</v>
          </cell>
        </row>
        <row r="32">
          <cell r="B32" t="str">
            <v>Market Capitalization</v>
          </cell>
          <cell r="D32">
            <v>1224.1687340999999</v>
          </cell>
          <cell r="J32">
            <v>1224.1687340999999</v>
          </cell>
        </row>
        <row r="33">
          <cell r="B33" t="str">
            <v>Total Capitalization</v>
          </cell>
          <cell r="D33">
            <v>1648.0687340999998</v>
          </cell>
          <cell r="J33">
            <v>1662.1687340999999</v>
          </cell>
        </row>
        <row r="38">
          <cell r="B38" t="str">
            <v>(1)  2006 E EBITDA of $148.4 million.</v>
          </cell>
        </row>
        <row r="44">
          <cell r="B44" t="str">
            <v>YE 2006 (E) EBITDA</v>
          </cell>
          <cell r="D44">
            <v>148.44759999999999</v>
          </cell>
        </row>
        <row r="46">
          <cell r="B46" t="str">
            <v>LTM EBITDA</v>
          </cell>
          <cell r="D46">
            <v>165.18894831340032</v>
          </cell>
        </row>
      </sheetData>
      <sheetData sheetId="5">
        <row r="3">
          <cell r="B3" t="str">
            <v>Share Repurchase</v>
          </cell>
        </row>
        <row r="4">
          <cell r="B4" t="str">
            <v>EPS impact</v>
          </cell>
        </row>
        <row r="7">
          <cell r="B7" t="str">
            <v>Cost of debt</v>
          </cell>
          <cell r="C7">
            <v>6.5100000000000005E-2</v>
          </cell>
        </row>
        <row r="8">
          <cell r="B8" t="str">
            <v>tax rate</v>
          </cell>
          <cell r="C8">
            <v>0.39</v>
          </cell>
        </row>
        <row r="9">
          <cell r="B9" t="str">
            <v>After tax cost</v>
          </cell>
          <cell r="C9">
            <v>3.9711000000000003E-2</v>
          </cell>
        </row>
        <row r="11">
          <cell r="B11" t="str">
            <v>Price</v>
          </cell>
          <cell r="C11">
            <v>17.07</v>
          </cell>
          <cell r="G11" t="str">
            <v>Price</v>
          </cell>
          <cell r="H11">
            <v>17.07</v>
          </cell>
        </row>
        <row r="12">
          <cell r="B12" t="str">
            <v>Est Shares Outstanding (mm)</v>
          </cell>
          <cell r="C12">
            <v>71.71463</v>
          </cell>
          <cell r="G12" t="str">
            <v>Est Shares Out</v>
          </cell>
          <cell r="H12">
            <v>71.71463</v>
          </cell>
        </row>
        <row r="13">
          <cell r="B13" t="str">
            <v>2006 E EPS</v>
          </cell>
          <cell r="C13">
            <v>0.44</v>
          </cell>
          <cell r="D13">
            <v>38.795454545454547</v>
          </cell>
          <cell r="E13">
            <v>2.5776215582893964E-2</v>
          </cell>
          <cell r="G13" t="str">
            <v>2007 E EPS</v>
          </cell>
          <cell r="H13">
            <v>0.64</v>
          </cell>
          <cell r="I13">
            <v>26.671875</v>
          </cell>
          <cell r="J13">
            <v>3.7492677211482132E-2</v>
          </cell>
        </row>
        <row r="14">
          <cell r="B14" t="str">
            <v>2006 E Earnings ($mm)</v>
          </cell>
          <cell r="C14">
            <v>31.554437199999999</v>
          </cell>
          <cell r="G14" t="str">
            <v>2007 E Earnings ($mm)</v>
          </cell>
          <cell r="H14">
            <v>45.897363200000001</v>
          </cell>
        </row>
        <row r="17">
          <cell r="A17" t="str">
            <v xml:space="preserve">2007 EPS Impact of the Bond Tender </v>
          </cell>
        </row>
        <row r="18">
          <cell r="B18" t="str">
            <v>Bond Tender Amount</v>
          </cell>
          <cell r="D18">
            <v>275</v>
          </cell>
        </row>
        <row r="20">
          <cell r="B20" t="str">
            <v>Bond After tax interest</v>
          </cell>
          <cell r="D20">
            <v>13.42</v>
          </cell>
        </row>
        <row r="21">
          <cell r="B21" t="str">
            <v>New Term Loan</v>
          </cell>
          <cell r="D21">
            <v>11.317633014450003</v>
          </cell>
        </row>
        <row r="22">
          <cell r="B22" t="str">
            <v>Amortization</v>
          </cell>
          <cell r="D22">
            <v>0.36218743645833334</v>
          </cell>
        </row>
        <row r="24">
          <cell r="B24" t="str">
            <v>Incremental Interest/Amortization Expense</v>
          </cell>
          <cell r="D24">
            <v>-1.7401795490916641</v>
          </cell>
        </row>
        <row r="26">
          <cell r="B26" t="str">
            <v>Pro Forma 2007(E) Earnings ($mm)</v>
          </cell>
          <cell r="D26">
            <v>47.637542749091665</v>
          </cell>
        </row>
        <row r="27">
          <cell r="B27" t="str">
            <v>Pro Forma Shares Outstanding (mm)</v>
          </cell>
          <cell r="D27">
            <v>71.71463</v>
          </cell>
        </row>
        <row r="28">
          <cell r="B28" t="str">
            <v>Pro Forma 2007(E) Fully Diluted EPS ($)</v>
          </cell>
          <cell r="D28">
            <v>0.66426533538681942</v>
          </cell>
        </row>
        <row r="30">
          <cell r="B30" t="str">
            <v>Accretion Amount per Share ($)</v>
          </cell>
          <cell r="D30">
            <v>2.4265335386819409E-2</v>
          </cell>
        </row>
        <row r="31">
          <cell r="B31" t="str">
            <v>Accretion Percentage (%)</v>
          </cell>
          <cell r="D31">
            <v>3.7914586541905271E-2</v>
          </cell>
        </row>
      </sheetData>
      <sheetData sheetId="6">
        <row r="3">
          <cell r="B3" t="str">
            <v>Share Repurchase</v>
          </cell>
        </row>
        <row r="4">
          <cell r="B4" t="str">
            <v>EPS impact</v>
          </cell>
        </row>
        <row r="7">
          <cell r="B7" t="str">
            <v>Cost of debt</v>
          </cell>
          <cell r="C7">
            <v>6.5100000000000005E-2</v>
          </cell>
        </row>
        <row r="8">
          <cell r="B8" t="str">
            <v>tax rate</v>
          </cell>
          <cell r="C8">
            <v>0.39</v>
          </cell>
        </row>
        <row r="9">
          <cell r="B9" t="str">
            <v>After tax cost</v>
          </cell>
          <cell r="C9">
            <v>3.9711000000000003E-2</v>
          </cell>
        </row>
        <row r="11">
          <cell r="B11" t="str">
            <v>Price</v>
          </cell>
          <cell r="C11">
            <v>17.07</v>
          </cell>
          <cell r="G11" t="str">
            <v>Price</v>
          </cell>
          <cell r="H11">
            <v>17.07</v>
          </cell>
        </row>
        <row r="12">
          <cell r="B12" t="str">
            <v>Est Shares Outstanding (mm)</v>
          </cell>
          <cell r="C12">
            <v>71.71463</v>
          </cell>
          <cell r="G12" t="str">
            <v>Est Shares Out</v>
          </cell>
          <cell r="H12">
            <v>71.71463</v>
          </cell>
        </row>
        <row r="13">
          <cell r="B13" t="str">
            <v>2006 E EPS</v>
          </cell>
          <cell r="C13">
            <v>0.44</v>
          </cell>
          <cell r="D13">
            <v>38.795454545454547</v>
          </cell>
          <cell r="E13">
            <v>2.5776215582893964E-2</v>
          </cell>
          <cell r="G13" t="str">
            <v>2007 E EPS</v>
          </cell>
          <cell r="H13">
            <v>0.64</v>
          </cell>
          <cell r="I13">
            <v>26.671875</v>
          </cell>
          <cell r="J13">
            <v>3.7492677211482132E-2</v>
          </cell>
        </row>
        <row r="14">
          <cell r="B14" t="str">
            <v>2006 E Earnings ($mm)</v>
          </cell>
          <cell r="C14">
            <v>31.554437199999999</v>
          </cell>
          <cell r="G14" t="str">
            <v>2007 E Earnings ($mm)</v>
          </cell>
          <cell r="H14">
            <v>45.897363200000001</v>
          </cell>
        </row>
        <row r="17">
          <cell r="A17" t="str">
            <v xml:space="preserve">2007 EPS Impact of the Bond Tender </v>
          </cell>
        </row>
        <row r="18">
          <cell r="B18" t="str">
            <v>Bond Tender Amount</v>
          </cell>
          <cell r="D18">
            <v>275</v>
          </cell>
        </row>
        <row r="20">
          <cell r="B20" t="str">
            <v>Bond After tax interest</v>
          </cell>
          <cell r="D20">
            <v>13.42</v>
          </cell>
        </row>
        <row r="21">
          <cell r="B21" t="str">
            <v>New Term Loan</v>
          </cell>
          <cell r="D21">
            <v>11.317635000000001</v>
          </cell>
        </row>
        <row r="22">
          <cell r="B22" t="str">
            <v>Amortization</v>
          </cell>
          <cell r="D22">
            <v>0.3621875</v>
          </cell>
        </row>
        <row r="24">
          <cell r="B24" t="str">
            <v>Incremental Interest/Amortization Expense</v>
          </cell>
          <cell r="D24">
            <v>-1.7401774999999997</v>
          </cell>
        </row>
        <row r="26">
          <cell r="B26" t="str">
            <v>Pro Forma 2007(E) Earnings ($mm)</v>
          </cell>
          <cell r="D26">
            <v>47.637540700000002</v>
          </cell>
        </row>
        <row r="27">
          <cell r="B27" t="str">
            <v>Pro Forma Shares Outstanding (mm)</v>
          </cell>
          <cell r="D27">
            <v>71.71463</v>
          </cell>
        </row>
        <row r="28">
          <cell r="B28" t="str">
            <v>Pro Forma 2007(E) Fully Diluted EPS ($)</v>
          </cell>
          <cell r="D28">
            <v>0.66426530681396534</v>
          </cell>
        </row>
        <row r="30">
          <cell r="B30" t="str">
            <v>Accretion Amount per Share ($)</v>
          </cell>
          <cell r="D30">
            <v>2.4265306813965326E-2</v>
          </cell>
        </row>
        <row r="31">
          <cell r="B31" t="str">
            <v>Accretion Percentage (%)</v>
          </cell>
          <cell r="D31">
            <v>3.7914541896820753E-2</v>
          </cell>
        </row>
      </sheetData>
      <sheetData sheetId="7">
        <row r="1">
          <cell r="B1" t="str">
            <v>Sources</v>
          </cell>
          <cell r="F1" t="str">
            <v>Uses</v>
          </cell>
          <cell r="O1" t="str">
            <v>Tender Expense</v>
          </cell>
        </row>
        <row r="3">
          <cell r="B3" t="str">
            <v>New Term Loan</v>
          </cell>
          <cell r="D3">
            <v>100</v>
          </cell>
          <cell r="F3" t="str">
            <v>Refinance Existing Notes</v>
          </cell>
          <cell r="L3">
            <v>100</v>
          </cell>
          <cell r="O3">
            <v>100</v>
          </cell>
        </row>
        <row r="4">
          <cell r="B4" t="str">
            <v>Cash from Balance Sheet</v>
          </cell>
          <cell r="D4">
            <v>4.3499999999999996</v>
          </cell>
          <cell r="F4" t="str">
            <v>Bond Tender Expense (1)</v>
          </cell>
          <cell r="L4">
            <v>3.75</v>
          </cell>
          <cell r="O4">
            <v>3.7499999999999999E-2</v>
          </cell>
        </row>
        <row r="5">
          <cell r="F5" t="str">
            <v xml:space="preserve">Fees and Expenses </v>
          </cell>
          <cell r="L5">
            <v>0.6</v>
          </cell>
          <cell r="O5">
            <v>3.75</v>
          </cell>
        </row>
        <row r="7">
          <cell r="B7" t="str">
            <v>Total</v>
          </cell>
          <cell r="D7">
            <v>104.35</v>
          </cell>
          <cell r="F7" t="str">
            <v>Total</v>
          </cell>
          <cell r="L7">
            <v>104.35</v>
          </cell>
        </row>
        <row r="9">
          <cell r="O9" t="str">
            <v>25 bps fee to tender</v>
          </cell>
          <cell r="R9">
            <v>2.5000000000000001E-3</v>
          </cell>
          <cell r="S9">
            <v>0.25</v>
          </cell>
        </row>
        <row r="12">
          <cell r="B12" t="str">
            <v>(1)  Assumes bonds are tendered at 103.750%</v>
          </cell>
        </row>
        <row r="13">
          <cell r="R13">
            <v>1.2500000000000001E-2</v>
          </cell>
          <cell r="S13">
            <v>1.25</v>
          </cell>
        </row>
        <row r="14">
          <cell r="B14" t="str">
            <v>Capitalization Table</v>
          </cell>
          <cell r="S14">
            <v>1.5</v>
          </cell>
        </row>
        <row r="16">
          <cell r="F16" t="str">
            <v>Cumulative</v>
          </cell>
          <cell r="L16" t="str">
            <v>Cumulative</v>
          </cell>
        </row>
        <row r="17">
          <cell r="F17" t="str">
            <v>Multiple of</v>
          </cell>
          <cell r="L17" t="str">
            <v>Multiple of</v>
          </cell>
          <cell r="Q17" t="str">
            <v>Flat Fee Option</v>
          </cell>
          <cell r="S17">
            <v>0.35</v>
          </cell>
        </row>
        <row r="18">
          <cell r="D18">
            <v>38899</v>
          </cell>
          <cell r="F18" t="str">
            <v>EBITDA (1)</v>
          </cell>
          <cell r="H18" t="str">
            <v>Adjustments</v>
          </cell>
          <cell r="J18" t="str">
            <v>Pro Forma</v>
          </cell>
          <cell r="L18" t="str">
            <v>EBITDA (1)</v>
          </cell>
          <cell r="S18">
            <v>0.6</v>
          </cell>
        </row>
        <row r="20">
          <cell r="B20" t="str">
            <v>Cash &amp; Cash Equivalents</v>
          </cell>
          <cell r="D20">
            <v>9.8000000000000007</v>
          </cell>
          <cell r="H20">
            <v>4.3499999999999996</v>
          </cell>
          <cell r="J20">
            <v>5.4500000000000011</v>
          </cell>
        </row>
        <row r="22">
          <cell r="B22" t="str">
            <v>Senior Debt</v>
          </cell>
        </row>
        <row r="23">
          <cell r="B23" t="str">
            <v xml:space="preserve">Revolving Credit Facility ($225mm) </v>
          </cell>
          <cell r="D23">
            <v>147.29999999999998</v>
          </cell>
          <cell r="F23">
            <v>0.99226932601133322</v>
          </cell>
          <cell r="H23">
            <v>0</v>
          </cell>
          <cell r="J23">
            <v>147.29999999999998</v>
          </cell>
          <cell r="L23">
            <v>0.99226932601133322</v>
          </cell>
        </row>
        <row r="24">
          <cell r="B24" t="str">
            <v>Short-term Borrowings and Other</v>
          </cell>
          <cell r="D24">
            <v>3.6000000000000227</v>
          </cell>
          <cell r="F24">
            <v>1.0165203075024454</v>
          </cell>
          <cell r="H24">
            <v>0</v>
          </cell>
          <cell r="J24">
            <v>3.6000000000000227</v>
          </cell>
          <cell r="L24">
            <v>1.0165203075024454</v>
          </cell>
        </row>
        <row r="25">
          <cell r="B25" t="str">
            <v>New Term Loan</v>
          </cell>
          <cell r="D25">
            <v>0</v>
          </cell>
          <cell r="F25">
            <v>1.0165203075024454</v>
          </cell>
          <cell r="H25">
            <v>100</v>
          </cell>
          <cell r="J25">
            <v>100</v>
          </cell>
          <cell r="L25">
            <v>1.690158682255557</v>
          </cell>
        </row>
        <row r="27">
          <cell r="B27" t="str">
            <v>Subordinated Debt</v>
          </cell>
        </row>
        <row r="28">
          <cell r="B28" t="str">
            <v>8.0% Senior Subordinated Notes</v>
          </cell>
          <cell r="D28">
            <v>270.89999999999998</v>
          </cell>
          <cell r="F28">
            <v>2.8414066647086242</v>
          </cell>
          <cell r="H28">
            <v>-270.89999999999998</v>
          </cell>
          <cell r="J28">
            <v>170.89999999999998</v>
          </cell>
          <cell r="L28">
            <v>2.8414066647086242</v>
          </cell>
        </row>
        <row r="29">
          <cell r="B29" t="str">
            <v>Other Debt</v>
          </cell>
          <cell r="D29">
            <v>2.1</v>
          </cell>
          <cell r="F29">
            <v>2.8555530705784395</v>
          </cell>
          <cell r="H29">
            <v>0</v>
          </cell>
          <cell r="J29">
            <v>2.1</v>
          </cell>
          <cell r="L29">
            <v>2.8555530705784395</v>
          </cell>
        </row>
        <row r="30">
          <cell r="B30" t="str">
            <v>Total Debt</v>
          </cell>
          <cell r="D30">
            <v>423.9</v>
          </cell>
          <cell r="F30">
            <v>2.8555530705784395</v>
          </cell>
          <cell r="J30">
            <v>423.9</v>
          </cell>
          <cell r="L30">
            <v>2.8555530705784395</v>
          </cell>
        </row>
        <row r="32">
          <cell r="B32" t="str">
            <v>Market Capitalization</v>
          </cell>
          <cell r="D32">
            <v>1224.1687340999999</v>
          </cell>
          <cell r="J32">
            <v>1224.1687340999999</v>
          </cell>
        </row>
        <row r="33">
          <cell r="B33" t="str">
            <v>Total Capitalization</v>
          </cell>
          <cell r="D33">
            <v>1648.0687340999998</v>
          </cell>
          <cell r="J33">
            <v>1648.0687340999998</v>
          </cell>
        </row>
        <row r="38">
          <cell r="B38" t="str">
            <v>(1)  2006 E EBITDA of $148.4 million.</v>
          </cell>
        </row>
        <row r="44">
          <cell r="B44" t="str">
            <v>YE 2006 (E) EBITDA</v>
          </cell>
          <cell r="D44">
            <v>148.44759999999999</v>
          </cell>
        </row>
        <row r="46">
          <cell r="B46" t="str">
            <v>LTM EBITDA</v>
          </cell>
          <cell r="D46">
            <v>165.18894831340032</v>
          </cell>
        </row>
      </sheetData>
      <sheetData sheetId="8">
        <row r="1">
          <cell r="B1" t="str">
            <v>Sources</v>
          </cell>
          <cell r="F1" t="str">
            <v>Uses</v>
          </cell>
          <cell r="O1" t="str">
            <v>Tender Expense</v>
          </cell>
        </row>
        <row r="3">
          <cell r="B3" t="str">
            <v>Convertible Bonds</v>
          </cell>
          <cell r="D3">
            <v>100</v>
          </cell>
          <cell r="F3" t="str">
            <v>Refinance Existing Notes</v>
          </cell>
          <cell r="L3">
            <v>100</v>
          </cell>
          <cell r="O3">
            <v>100</v>
          </cell>
        </row>
        <row r="4">
          <cell r="B4" t="str">
            <v>Cash from Balance Sheet</v>
          </cell>
          <cell r="D4">
            <v>6.25</v>
          </cell>
          <cell r="F4" t="str">
            <v>Bond Tender Expense (1)</v>
          </cell>
          <cell r="L4">
            <v>3.75</v>
          </cell>
          <cell r="O4">
            <v>3.7499999999999999E-2</v>
          </cell>
        </row>
        <row r="5">
          <cell r="F5" t="str">
            <v xml:space="preserve">Fees and Expenses </v>
          </cell>
          <cell r="L5">
            <v>2.5</v>
          </cell>
          <cell r="O5">
            <v>3.75</v>
          </cell>
        </row>
        <row r="7">
          <cell r="B7" t="str">
            <v>Total</v>
          </cell>
          <cell r="D7">
            <v>106.25</v>
          </cell>
          <cell r="F7" t="str">
            <v>Total</v>
          </cell>
          <cell r="L7">
            <v>106.25</v>
          </cell>
        </row>
        <row r="9">
          <cell r="O9" t="str">
            <v>25 bps fee to tender</v>
          </cell>
          <cell r="R9">
            <v>2.5000000000000001E-3</v>
          </cell>
          <cell r="S9">
            <v>0.25</v>
          </cell>
        </row>
        <row r="12">
          <cell r="B12" t="str">
            <v>(1)  Assumes bonds are tendered at 103.750%</v>
          </cell>
        </row>
        <row r="13">
          <cell r="Q13" t="str">
            <v>Other Fees</v>
          </cell>
          <cell r="R13">
            <v>2.2499999999999999E-2</v>
          </cell>
          <cell r="S13">
            <v>2.25</v>
          </cell>
        </row>
        <row r="14">
          <cell r="B14" t="str">
            <v>Capitalization Table</v>
          </cell>
          <cell r="S14">
            <v>2.5</v>
          </cell>
        </row>
        <row r="16">
          <cell r="F16" t="str">
            <v>Cumulative</v>
          </cell>
          <cell r="L16" t="str">
            <v>Cumulative</v>
          </cell>
        </row>
        <row r="17">
          <cell r="F17" t="str">
            <v>Multiple of</v>
          </cell>
          <cell r="L17" t="str">
            <v>Multiple of</v>
          </cell>
          <cell r="Q17" t="str">
            <v>Flat Fee Option</v>
          </cell>
          <cell r="S17">
            <v>0.35</v>
          </cell>
        </row>
        <row r="18">
          <cell r="D18">
            <v>38899</v>
          </cell>
          <cell r="F18" t="str">
            <v>EBITDA (1)</v>
          </cell>
          <cell r="H18" t="str">
            <v>Adjustments</v>
          </cell>
          <cell r="J18" t="str">
            <v>Pro Forma</v>
          </cell>
          <cell r="L18" t="str">
            <v>EBITDA (1)</v>
          </cell>
          <cell r="S18">
            <v>0.6</v>
          </cell>
        </row>
        <row r="20">
          <cell r="B20" t="str">
            <v>Cash &amp; Cash Equivalents</v>
          </cell>
          <cell r="D20">
            <v>9.8000000000000007</v>
          </cell>
          <cell r="H20">
            <v>6.25</v>
          </cell>
          <cell r="J20">
            <v>3.5500000000000007</v>
          </cell>
        </row>
        <row r="22">
          <cell r="B22" t="str">
            <v>Senior Debt</v>
          </cell>
        </row>
        <row r="23">
          <cell r="B23" t="str">
            <v xml:space="preserve">Revolving Credit Facility ($225mm) </v>
          </cell>
          <cell r="D23">
            <v>147.29999999999998</v>
          </cell>
          <cell r="F23">
            <v>0.99226932601133322</v>
          </cell>
          <cell r="H23">
            <v>0</v>
          </cell>
          <cell r="J23">
            <v>147.29999999999998</v>
          </cell>
          <cell r="L23">
            <v>0.99226932601133322</v>
          </cell>
        </row>
        <row r="24">
          <cell r="B24" t="str">
            <v>Short-term Borrowings and Other</v>
          </cell>
          <cell r="D24">
            <v>3.6000000000000227</v>
          </cell>
          <cell r="F24">
            <v>1.0165203075024454</v>
          </cell>
          <cell r="H24">
            <v>0</v>
          </cell>
          <cell r="J24">
            <v>3.6000000000000227</v>
          </cell>
          <cell r="L24">
            <v>1.0165203075024454</v>
          </cell>
        </row>
        <row r="25">
          <cell r="B25" t="str">
            <v>New Term Loan</v>
          </cell>
          <cell r="D25">
            <v>0</v>
          </cell>
          <cell r="F25">
            <v>1.0165203075024454</v>
          </cell>
          <cell r="H25">
            <v>100</v>
          </cell>
          <cell r="J25">
            <v>0</v>
          </cell>
          <cell r="L25">
            <v>1.0165203075024454</v>
          </cell>
        </row>
        <row r="27">
          <cell r="B27" t="str">
            <v>Subordinated Debt</v>
          </cell>
        </row>
        <row r="28">
          <cell r="B28" t="str">
            <v>8.0% Senior Subordinated Notes</v>
          </cell>
          <cell r="D28">
            <v>270.89999999999998</v>
          </cell>
          <cell r="F28">
            <v>2.8414066647086242</v>
          </cell>
          <cell r="H28">
            <v>-270.89999999999998</v>
          </cell>
          <cell r="J28">
            <v>170.89999999999998</v>
          </cell>
          <cell r="L28">
            <v>2.1677682899555126</v>
          </cell>
        </row>
        <row r="29">
          <cell r="B29" t="str">
            <v>Convertible Bonds</v>
          </cell>
          <cell r="D29">
            <v>0</v>
          </cell>
          <cell r="F29">
            <v>2.8414066647086242</v>
          </cell>
          <cell r="J29">
            <v>100</v>
          </cell>
          <cell r="L29">
            <v>2.8414066647086242</v>
          </cell>
        </row>
        <row r="30">
          <cell r="B30" t="str">
            <v>Other Debt</v>
          </cell>
          <cell r="D30">
            <v>2.1</v>
          </cell>
          <cell r="F30">
            <v>2.8555530705784395</v>
          </cell>
          <cell r="H30">
            <v>0</v>
          </cell>
          <cell r="J30">
            <v>2.1</v>
          </cell>
          <cell r="L30">
            <v>2.8555530705784395</v>
          </cell>
        </row>
        <row r="31">
          <cell r="B31" t="str">
            <v>Total Debt</v>
          </cell>
          <cell r="D31">
            <v>423.9</v>
          </cell>
          <cell r="F31">
            <v>2.8555530705784395</v>
          </cell>
          <cell r="J31">
            <v>423.9</v>
          </cell>
          <cell r="L31">
            <v>2.8555530705784395</v>
          </cell>
        </row>
        <row r="33">
          <cell r="B33" t="str">
            <v>Market Capitalization</v>
          </cell>
          <cell r="D33">
            <v>1224.1687340999999</v>
          </cell>
          <cell r="J33">
            <v>1224.1687340999999</v>
          </cell>
        </row>
        <row r="34">
          <cell r="B34" t="str">
            <v>Total Capitalization</v>
          </cell>
          <cell r="D34">
            <v>1648.0687340999998</v>
          </cell>
          <cell r="J34">
            <v>1648.0687340999998</v>
          </cell>
        </row>
        <row r="39">
          <cell r="B39" t="str">
            <v>(1)  2006 E EBITDA of $148.4 million.</v>
          </cell>
        </row>
        <row r="45">
          <cell r="B45" t="str">
            <v>YE 2006 (E) EBITDA</v>
          </cell>
          <cell r="D45">
            <v>148.44759999999999</v>
          </cell>
        </row>
        <row r="47">
          <cell r="B47" t="str">
            <v>LTM EBITDA</v>
          </cell>
          <cell r="D47">
            <v>165.18894831340032</v>
          </cell>
        </row>
      </sheetData>
      <sheetData sheetId="9">
        <row r="3">
          <cell r="B3" t="str">
            <v>Share Repurchase</v>
          </cell>
        </row>
        <row r="4">
          <cell r="B4" t="str">
            <v>EPS impact</v>
          </cell>
        </row>
        <row r="7">
          <cell r="B7" t="str">
            <v>Cost of debt</v>
          </cell>
          <cell r="C7">
            <v>6.5100000000000005E-2</v>
          </cell>
        </row>
        <row r="8">
          <cell r="B8" t="str">
            <v>tax rate</v>
          </cell>
          <cell r="C8">
            <v>0.39</v>
          </cell>
        </row>
        <row r="9">
          <cell r="B9" t="str">
            <v>After tax cost</v>
          </cell>
          <cell r="C9">
            <v>3.9711000000000003E-2</v>
          </cell>
        </row>
        <row r="11">
          <cell r="B11" t="str">
            <v>Price</v>
          </cell>
          <cell r="C11">
            <v>17.07</v>
          </cell>
          <cell r="G11" t="str">
            <v>Price</v>
          </cell>
          <cell r="H11">
            <v>17.07</v>
          </cell>
        </row>
        <row r="12">
          <cell r="B12" t="str">
            <v>Est Shares Outstanding (mm)</v>
          </cell>
          <cell r="C12">
            <v>71.71463</v>
          </cell>
          <cell r="G12" t="str">
            <v>Est Shares Out</v>
          </cell>
          <cell r="H12">
            <v>71.71463</v>
          </cell>
        </row>
        <row r="13">
          <cell r="B13" t="str">
            <v>2006 E EPS</v>
          </cell>
          <cell r="C13">
            <v>0.44</v>
          </cell>
          <cell r="D13">
            <v>38.795454545454547</v>
          </cell>
          <cell r="E13">
            <v>2.5776215582893964E-2</v>
          </cell>
          <cell r="G13" t="str">
            <v>2007 E EPS</v>
          </cell>
          <cell r="H13">
            <v>0.64</v>
          </cell>
          <cell r="I13">
            <v>26.671875</v>
          </cell>
          <cell r="J13">
            <v>3.7492677211482132E-2</v>
          </cell>
        </row>
        <row r="14">
          <cell r="B14" t="str">
            <v>2006 E Earnings ($mm)</v>
          </cell>
          <cell r="C14">
            <v>31.554437199999999</v>
          </cell>
          <cell r="G14" t="str">
            <v>2007 E Earnings ($mm)</v>
          </cell>
          <cell r="H14">
            <v>45.897363200000001</v>
          </cell>
        </row>
        <row r="17">
          <cell r="A17" t="str">
            <v xml:space="preserve">2007 EPS Impact of the Bond Tender </v>
          </cell>
        </row>
        <row r="18">
          <cell r="B18" t="str">
            <v>Bond Tender Amount</v>
          </cell>
          <cell r="D18">
            <v>100</v>
          </cell>
        </row>
        <row r="20">
          <cell r="B20" t="str">
            <v>Bond After tax interest</v>
          </cell>
          <cell r="D20">
            <v>4.88</v>
          </cell>
        </row>
        <row r="21">
          <cell r="B21" t="str">
            <v>New Term Loan</v>
          </cell>
          <cell r="D21">
            <v>3.9711000000000003</v>
          </cell>
        </row>
        <row r="22">
          <cell r="B22" t="str">
            <v>Amortization</v>
          </cell>
          <cell r="D22">
            <v>0.12708333333333333</v>
          </cell>
        </row>
        <row r="24">
          <cell r="B24" t="str">
            <v>Incremental Interest/Amortization Expense</v>
          </cell>
          <cell r="D24">
            <v>-0.78181666666666594</v>
          </cell>
        </row>
        <row r="26">
          <cell r="B26" t="str">
            <v>Pro Forma 2007(E) Earnings ($mm)</v>
          </cell>
          <cell r="D26">
            <v>46.679179866666665</v>
          </cell>
        </row>
        <row r="27">
          <cell r="B27" t="str">
            <v>Pro Forma Shares Outstanding (mm)</v>
          </cell>
          <cell r="D27">
            <v>71.71463</v>
          </cell>
        </row>
        <row r="28">
          <cell r="B28" t="str">
            <v>Pro Forma 2007(E) Fully Diluted EPS ($)</v>
          </cell>
          <cell r="D28">
            <v>0.65090177369201607</v>
          </cell>
        </row>
        <row r="30">
          <cell r="B30" t="str">
            <v>Accretion Amount per Share ($)</v>
          </cell>
          <cell r="D30">
            <v>1.0901773692016059E-2</v>
          </cell>
        </row>
        <row r="31">
          <cell r="B31" t="str">
            <v>Accretion Percentage (%)</v>
          </cell>
          <cell r="D31">
            <v>1.7034021393775189E-2</v>
          </cell>
        </row>
      </sheetData>
      <sheetData sheetId="10">
        <row r="3">
          <cell r="B3" t="str">
            <v>Share Repurchase</v>
          </cell>
        </row>
        <row r="4">
          <cell r="B4" t="str">
            <v>EPS impact</v>
          </cell>
        </row>
        <row r="7">
          <cell r="B7" t="str">
            <v>Cost of debt</v>
          </cell>
          <cell r="C7">
            <v>2.5000000000000001E-2</v>
          </cell>
        </row>
        <row r="8">
          <cell r="B8" t="str">
            <v>tax rate</v>
          </cell>
          <cell r="C8">
            <v>0.39</v>
          </cell>
        </row>
        <row r="9">
          <cell r="B9" t="str">
            <v>After tax cost</v>
          </cell>
          <cell r="C9">
            <v>1.525E-2</v>
          </cell>
        </row>
        <row r="11">
          <cell r="B11" t="str">
            <v>Price</v>
          </cell>
          <cell r="C11">
            <v>17.07</v>
          </cell>
          <cell r="G11" t="str">
            <v>Price</v>
          </cell>
          <cell r="H11">
            <v>17.07</v>
          </cell>
        </row>
        <row r="12">
          <cell r="B12" t="str">
            <v>Est Shares Outstanding (mm)</v>
          </cell>
          <cell r="C12">
            <v>71.71463</v>
          </cell>
          <cell r="G12" t="str">
            <v>Est Shares Out</v>
          </cell>
          <cell r="H12">
            <v>71.71463</v>
          </cell>
        </row>
        <row r="13">
          <cell r="B13" t="str">
            <v>2006 E EPS</v>
          </cell>
          <cell r="C13">
            <v>0.44</v>
          </cell>
          <cell r="D13">
            <v>38.795454545454547</v>
          </cell>
          <cell r="E13">
            <v>2.5776215582893964E-2</v>
          </cell>
          <cell r="G13" t="str">
            <v>2007 E EPS</v>
          </cell>
          <cell r="H13">
            <v>0.64</v>
          </cell>
          <cell r="I13">
            <v>26.671875</v>
          </cell>
          <cell r="J13">
            <v>3.7492677211482132E-2</v>
          </cell>
        </row>
        <row r="14">
          <cell r="B14" t="str">
            <v>2006 E Earnings ($mm)</v>
          </cell>
          <cell r="C14">
            <v>31.554437199999999</v>
          </cell>
          <cell r="G14" t="str">
            <v>2007 E Earnings ($mm)</v>
          </cell>
          <cell r="H14">
            <v>45.897363200000001</v>
          </cell>
        </row>
        <row r="17">
          <cell r="A17" t="str">
            <v xml:space="preserve">2007 EPS Impact of the Bond Tender </v>
          </cell>
        </row>
        <row r="18">
          <cell r="B18" t="str">
            <v>Bond Tender Amount</v>
          </cell>
          <cell r="D18">
            <v>100</v>
          </cell>
        </row>
        <row r="20">
          <cell r="B20" t="str">
            <v>Bond After tax interest</v>
          </cell>
          <cell r="D20">
            <v>4.88</v>
          </cell>
        </row>
        <row r="21">
          <cell r="B21" t="str">
            <v>New Term Loan</v>
          </cell>
          <cell r="D21">
            <v>1.5249999999999999</v>
          </cell>
        </row>
        <row r="22">
          <cell r="B22" t="str">
            <v>Amortization</v>
          </cell>
          <cell r="D22">
            <v>0.22875000000000001</v>
          </cell>
        </row>
        <row r="24">
          <cell r="B24" t="str">
            <v>Incremental Interest/Amortization Expense</v>
          </cell>
          <cell r="D24">
            <v>-3.1262499999999998</v>
          </cell>
        </row>
        <row r="26">
          <cell r="B26" t="str">
            <v>Pro Forma 2007(E) Earnings ($mm)</v>
          </cell>
          <cell r="D26">
            <v>49.0236132</v>
          </cell>
        </row>
        <row r="27">
          <cell r="B27" t="str">
            <v>Pro Forma Shares Outstanding (mm)</v>
          </cell>
          <cell r="D27">
            <v>71.71463</v>
          </cell>
        </row>
        <row r="28">
          <cell r="B28" t="str">
            <v>Pro Forma 2007(E) Fully Diluted EPS ($)</v>
          </cell>
          <cell r="D28">
            <v>0.68359291820929702</v>
          </cell>
        </row>
        <row r="30">
          <cell r="B30" t="str">
            <v>Accretion Amount per Share ($)(1)</v>
          </cell>
          <cell r="D30">
            <v>4.3592918209297005E-2</v>
          </cell>
        </row>
        <row r="31">
          <cell r="B31" t="str">
            <v>Accretion Percentage (%)</v>
          </cell>
          <cell r="D31">
            <v>6.8113934702026535E-2</v>
          </cell>
        </row>
        <row r="33">
          <cell r="B33" t="str">
            <v>(1) 2007 share price is assumed to be ≤ $21.34</v>
          </cell>
        </row>
      </sheetData>
      <sheetData sheetId="11">
        <row r="1">
          <cell r="A1" t="str">
            <v>Sales</v>
          </cell>
        </row>
        <row r="5">
          <cell r="B5">
            <v>1999</v>
          </cell>
          <cell r="C5">
            <v>0</v>
          </cell>
        </row>
        <row r="6">
          <cell r="B6">
            <v>2000</v>
          </cell>
          <cell r="C6">
            <v>990.6</v>
          </cell>
        </row>
        <row r="7">
          <cell r="B7">
            <v>2001</v>
          </cell>
          <cell r="C7">
            <v>1090.0999999999999</v>
          </cell>
        </row>
        <row r="8">
          <cell r="B8">
            <v>2002</v>
          </cell>
          <cell r="C8">
            <v>1198.5999999999999</v>
          </cell>
        </row>
        <row r="9">
          <cell r="B9">
            <v>2003</v>
          </cell>
          <cell r="C9">
            <v>1417.8</v>
          </cell>
        </row>
        <row r="10">
          <cell r="B10">
            <v>2004</v>
          </cell>
          <cell r="C10">
            <v>1755.1</v>
          </cell>
        </row>
        <row r="11">
          <cell r="B11">
            <v>2005</v>
          </cell>
          <cell r="C11">
            <v>1813.7</v>
          </cell>
        </row>
        <row r="12">
          <cell r="B12" t="str">
            <v>LTM 2006</v>
          </cell>
          <cell r="C12">
            <v>1821.7</v>
          </cell>
        </row>
        <row r="13">
          <cell r="B13" t="str">
            <v>2006(P)</v>
          </cell>
          <cell r="C13">
            <v>1795</v>
          </cell>
        </row>
        <row r="14">
          <cell r="B14" t="str">
            <v>3 YR CAGR</v>
          </cell>
          <cell r="C14">
            <v>0.10623538198138957</v>
          </cell>
        </row>
        <row r="30">
          <cell r="B30" t="str">
            <v>2003, 2004 and 2005 pro forma for Macaw acquisition.</v>
          </cell>
        </row>
        <row r="31">
          <cell r="B31" t="str">
            <v>Projection based on First Call 9/19/06</v>
          </cell>
        </row>
      </sheetData>
      <sheetData sheetId="12">
        <row r="1">
          <cell r="A1" t="str">
            <v>EBITDA</v>
          </cell>
        </row>
        <row r="4">
          <cell r="C4" t="str">
            <v>Op Income</v>
          </cell>
          <cell r="D4" t="str">
            <v>D&amp;A</v>
          </cell>
          <cell r="E4" t="str">
            <v>EBITDA</v>
          </cell>
        </row>
        <row r="5">
          <cell r="B5">
            <v>1999</v>
          </cell>
          <cell r="C5">
            <v>84.5</v>
          </cell>
          <cell r="D5">
            <v>45.2</v>
          </cell>
          <cell r="E5">
            <v>0</v>
          </cell>
        </row>
        <row r="6">
          <cell r="B6">
            <v>2000</v>
          </cell>
          <cell r="E6">
            <v>111.2</v>
          </cell>
        </row>
        <row r="7">
          <cell r="B7">
            <v>2001</v>
          </cell>
          <cell r="E7">
            <v>133.5</v>
          </cell>
          <cell r="F7">
            <v>0.12246582882304377</v>
          </cell>
        </row>
        <row r="8">
          <cell r="B8">
            <v>2002</v>
          </cell>
          <cell r="E8">
            <v>165.1</v>
          </cell>
          <cell r="F8">
            <v>0.13774403470715835</v>
          </cell>
        </row>
        <row r="9">
          <cell r="B9">
            <v>2003</v>
          </cell>
          <cell r="E9">
            <v>201.69999999999996</v>
          </cell>
          <cell r="F9">
            <v>0.14226266045986738</v>
          </cell>
        </row>
        <row r="10">
          <cell r="B10">
            <v>2004</v>
          </cell>
          <cell r="E10">
            <v>219.18760857680866</v>
          </cell>
          <cell r="F10">
            <v>0.12488610824272615</v>
          </cell>
        </row>
        <row r="11">
          <cell r="B11">
            <v>2005</v>
          </cell>
          <cell r="E11">
            <v>187.1253176095255</v>
          </cell>
          <cell r="F11">
            <v>0.1031732467384493</v>
          </cell>
        </row>
        <row r="12">
          <cell r="B12" t="str">
            <v>LTM 2006</v>
          </cell>
          <cell r="E12">
            <v>165.18894831340032</v>
          </cell>
          <cell r="F12">
            <v>9.0678458754679864E-2</v>
          </cell>
        </row>
        <row r="13">
          <cell r="B13" t="str">
            <v>2006(P)</v>
          </cell>
          <cell r="E13">
            <v>148.44759999999999</v>
          </cell>
          <cell r="F13">
            <v>8.2700612813370475E-2</v>
          </cell>
        </row>
        <row r="14">
          <cell r="B14" t="str">
            <v>4 YR CAGR</v>
          </cell>
          <cell r="E14">
            <v>-2.6229694597742461E-2</v>
          </cell>
        </row>
        <row r="29">
          <cell r="B29" t="str">
            <v>2003, 2004 and 2005 pro forma for Macaw acquisition&amp; SFAS 123 (R).</v>
          </cell>
        </row>
        <row r="30">
          <cell r="B30" t="str">
            <v>Projection based on First Call 9/19/06</v>
          </cell>
        </row>
      </sheetData>
      <sheetData sheetId="13" refreshError="1"/>
      <sheetData sheetId="14" refreshError="1"/>
      <sheetData sheetId="15">
        <row r="5">
          <cell r="A5" t="str">
            <v>Agency</v>
          </cell>
          <cell r="C5" t="str">
            <v>Current Rating</v>
          </cell>
          <cell r="G5" t="str">
            <v>Last Report</v>
          </cell>
          <cell r="I5" t="str">
            <v>Comments</v>
          </cell>
        </row>
        <row r="6">
          <cell r="C6" t="str">
            <v>Corporate</v>
          </cell>
          <cell r="D6" t="str">
            <v>Senior Secured</v>
          </cell>
          <cell r="E6" t="str">
            <v>Senior Subordinated</v>
          </cell>
        </row>
        <row r="8">
          <cell r="A8" t="str">
            <v>Moody's</v>
          </cell>
          <cell r="C8" t="str">
            <v>Ba3</v>
          </cell>
          <cell r="D8" t="str">
            <v>[Ba3]</v>
          </cell>
          <cell r="E8" t="str">
            <v>B1</v>
          </cell>
          <cell r="G8">
            <v>38749</v>
          </cell>
          <cell r="I8" t="str">
            <v>The downgrade of Cott reflects the Company's weak operating performance</v>
          </cell>
        </row>
        <row r="9">
          <cell r="I9" t="str">
            <v xml:space="preserve">to date, which stems primarily from significant increases in input costs, including </v>
          </cell>
        </row>
        <row r="10">
          <cell r="I10" t="str">
            <v xml:space="preserve">the cost of PET bottles, high fructose corn syrup and aluminum cans. Also, </v>
          </cell>
        </row>
        <row r="11">
          <cell r="I11" t="str">
            <v>over the last several years, Cott has focused on volume, rather than profitable</v>
          </cell>
        </row>
        <row r="12">
          <cell r="I12" t="str">
            <v xml:space="preserve">growth as it added capacity to meet stronger-than-expected demand for </v>
          </cell>
        </row>
        <row r="13">
          <cell r="I13" t="str">
            <v xml:space="preserve">retailer-branded CSDs. More recently, the Company's CSD volumes slowed as </v>
          </cell>
        </row>
        <row r="14">
          <cell r="I14" t="str">
            <v xml:space="preserve">a result of increased promotional activity from larger branded competitors and </v>
          </cell>
        </row>
        <row r="15">
          <cell r="I15" t="str">
            <v xml:space="preserve">the ongoing consumer shift towards more healthy beverages, such as </v>
          </cell>
        </row>
        <row r="16">
          <cell r="I16" t="str">
            <v>lower-margined bottled water.</v>
          </cell>
        </row>
        <row r="18">
          <cell r="A18" t="str">
            <v>S&amp;P</v>
          </cell>
          <cell r="C18" t="str">
            <v>BB-</v>
          </cell>
          <cell r="D18" t="str">
            <v>[BB]</v>
          </cell>
          <cell r="E18" t="str">
            <v>B</v>
          </cell>
          <cell r="G18">
            <v>38944</v>
          </cell>
          <cell r="I18" t="str">
            <v xml:space="preserve">The ratings on Cott reflect its below-average business profile stemming from </v>
          </cell>
        </row>
        <row r="19">
          <cell r="I19" t="str">
            <v xml:space="preserve">a narrow product portfolio, customer concentration, and small size in a </v>
          </cell>
        </row>
        <row r="20">
          <cell r="I20" t="str">
            <v xml:space="preserve">sector dominated by companies with substantially greater financial resources </v>
          </cell>
        </row>
        <row r="21">
          <cell r="I21" t="str">
            <v xml:space="preserve">and market presence. Furthermore, the Company's weak operating performance </v>
          </cell>
        </row>
        <row r="22">
          <cell r="I22" t="str">
            <v xml:space="preserve">has resulted in an ongoing decline in operating margin since 2003. </v>
          </cell>
        </row>
        <row r="23">
          <cell r="I23" t="str">
            <v xml:space="preserve">These factors are partially offset by Cott's good credit protection measures for </v>
          </cell>
        </row>
        <row r="24">
          <cell r="I24" t="str">
            <v xml:space="preserve">the rating and solid market position as the leading private label manufacturer </v>
          </cell>
        </row>
        <row r="25">
          <cell r="I25" t="str">
            <v>and marketer of take-home CSDs in the U.S., U.K. and Canada.</v>
          </cell>
        </row>
        <row r="28">
          <cell r="A28" t="str">
            <v>Agency</v>
          </cell>
          <cell r="C28" t="str">
            <v>Current Rating</v>
          </cell>
          <cell r="G28" t="str">
            <v>Last Report</v>
          </cell>
        </row>
        <row r="29">
          <cell r="C29" t="str">
            <v>Corporate</v>
          </cell>
          <cell r="D29" t="str">
            <v>Senior Secured</v>
          </cell>
        </row>
        <row r="31">
          <cell r="A31" t="str">
            <v>Moody's</v>
          </cell>
          <cell r="C31" t="str">
            <v>Ba1</v>
          </cell>
          <cell r="D31" t="str">
            <v>Ba2</v>
          </cell>
          <cell r="G31">
            <v>37665</v>
          </cell>
          <cell r="I31" t="str">
            <v>Ratings on review for possible downgrade prompted by weaker</v>
          </cell>
        </row>
        <row r="32">
          <cell r="I32" t="str">
            <v>than expected FY2003 performance.  The review will focus on</v>
          </cell>
        </row>
        <row r="33">
          <cell r="I33" t="str">
            <v>IBC's strategies to improve sales and profitability.</v>
          </cell>
        </row>
        <row r="35">
          <cell r="A35" t="str">
            <v>S&amp;P</v>
          </cell>
          <cell r="C35" t="str">
            <v>BBB-</v>
          </cell>
          <cell r="D35" t="str">
            <v>BBB-</v>
          </cell>
          <cell r="G35">
            <v>37720</v>
          </cell>
          <cell r="I35" t="str">
            <v>Ratings were placed on CreditWatch with negative implications</v>
          </cell>
        </row>
        <row r="36">
          <cell r="I36" t="str">
            <v>following IBC's most recent earnings call.  The CreditWatch listing</v>
          </cell>
        </row>
        <row r="37">
          <cell r="I37" t="str">
            <v>reflects IBC's current operating performance and uncertainty</v>
          </cell>
        </row>
        <row r="38">
          <cell r="I38" t="str">
            <v>regarding revolver covenant negotiations.  S&amp;P plans to meet with</v>
          </cell>
        </row>
        <row r="39">
          <cell r="I39" t="str">
            <v>IBC management to discuss the situation.</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sheetData sheetId="27">
        <row r="1">
          <cell r="B1" t="str">
            <v>Sources</v>
          </cell>
          <cell r="F1" t="str">
            <v>Uses</v>
          </cell>
          <cell r="O1" t="str">
            <v>Tender Expense</v>
          </cell>
        </row>
        <row r="3">
          <cell r="B3" t="str">
            <v>New Term Loan</v>
          </cell>
          <cell r="D3">
            <v>145</v>
          </cell>
          <cell r="F3" t="str">
            <v>Refinance Existing Notes</v>
          </cell>
          <cell r="L3">
            <v>275</v>
          </cell>
          <cell r="O3">
            <v>275</v>
          </cell>
        </row>
        <row r="4">
          <cell r="B4" t="str">
            <v>Convertible Bonds</v>
          </cell>
          <cell r="D4">
            <v>145</v>
          </cell>
          <cell r="F4" t="str">
            <v>Bond Tender Expense (1)</v>
          </cell>
          <cell r="L4">
            <v>11</v>
          </cell>
          <cell r="O4">
            <v>0.04</v>
          </cell>
        </row>
        <row r="5">
          <cell r="B5" t="str">
            <v>Cash from Balance Sheet</v>
          </cell>
          <cell r="D5">
            <v>0.75</v>
          </cell>
          <cell r="F5" t="str">
            <v xml:space="preserve">Fees and Expenses </v>
          </cell>
          <cell r="L5">
            <v>4.75</v>
          </cell>
          <cell r="O5">
            <v>11</v>
          </cell>
          <cell r="U5" t="str">
            <v>Allocation</v>
          </cell>
        </row>
        <row r="7">
          <cell r="B7" t="str">
            <v>Total</v>
          </cell>
          <cell r="D7">
            <v>290.75</v>
          </cell>
          <cell r="F7" t="str">
            <v>Total</v>
          </cell>
          <cell r="L7">
            <v>290.75</v>
          </cell>
          <cell r="U7" t="str">
            <v>Term Loan</v>
          </cell>
          <cell r="V7" t="str">
            <v>Converts</v>
          </cell>
        </row>
        <row r="9">
          <cell r="O9" t="str">
            <v>25 bps fee to tender</v>
          </cell>
          <cell r="R9">
            <v>2.5000000000000001E-3</v>
          </cell>
          <cell r="S9">
            <v>0.6875</v>
          </cell>
          <cell r="U9">
            <v>0.34375</v>
          </cell>
          <cell r="V9">
            <v>0.34375</v>
          </cell>
        </row>
        <row r="12">
          <cell r="B12" t="str">
            <v>(1)  Assumes bonds are tendered at 104.0%</v>
          </cell>
        </row>
        <row r="13">
          <cell r="Q13" t="str">
            <v>Gross Fees</v>
          </cell>
          <cell r="R13">
            <v>1.4E-2</v>
          </cell>
          <cell r="S13">
            <v>4.0600000000000005</v>
          </cell>
          <cell r="U13">
            <v>0.75</v>
          </cell>
          <cell r="V13">
            <v>3.3100000000000005</v>
          </cell>
        </row>
        <row r="14">
          <cell r="B14" t="str">
            <v>Capitalization Table</v>
          </cell>
          <cell r="S14">
            <v>4.7475000000000005</v>
          </cell>
        </row>
        <row r="16">
          <cell r="F16" t="str">
            <v>Cumulative</v>
          </cell>
          <cell r="L16" t="str">
            <v>Cumulative</v>
          </cell>
        </row>
        <row r="17">
          <cell r="F17" t="str">
            <v>Multiple of</v>
          </cell>
          <cell r="L17" t="str">
            <v>Multiple of</v>
          </cell>
          <cell r="Q17" t="str">
            <v>Flat Fee Option on Loan</v>
          </cell>
          <cell r="S17">
            <v>0</v>
          </cell>
        </row>
        <row r="18">
          <cell r="D18">
            <v>38899</v>
          </cell>
          <cell r="F18" t="str">
            <v>EBITDA (1)</v>
          </cell>
          <cell r="H18" t="str">
            <v>Adjustments</v>
          </cell>
          <cell r="J18" t="str">
            <v>Pro Forma</v>
          </cell>
          <cell r="L18" t="str">
            <v>EBITDA (1)</v>
          </cell>
        </row>
        <row r="20">
          <cell r="B20" t="str">
            <v>Cash &amp; Cash Equivalents</v>
          </cell>
          <cell r="D20">
            <v>9.8000000000000007</v>
          </cell>
          <cell r="H20">
            <v>0.75</v>
          </cell>
          <cell r="J20">
            <v>9.0500000000000007</v>
          </cell>
          <cell r="S20">
            <v>4.7475000000000005</v>
          </cell>
          <cell r="U20">
            <v>1.09375</v>
          </cell>
          <cell r="V20">
            <v>3.6537500000000005</v>
          </cell>
        </row>
        <row r="22">
          <cell r="B22" t="str">
            <v>Senior Debt</v>
          </cell>
          <cell r="T22" t="str">
            <v>Ammortization</v>
          </cell>
          <cell r="U22">
            <v>6</v>
          </cell>
          <cell r="V22">
            <v>20</v>
          </cell>
          <cell r="W22" t="str">
            <v>years</v>
          </cell>
        </row>
        <row r="23">
          <cell r="B23" t="str">
            <v xml:space="preserve">Revolving Credit Facility ($225mm) </v>
          </cell>
          <cell r="D23">
            <v>147.29999999999998</v>
          </cell>
          <cell r="F23">
            <v>0.99226932601133322</v>
          </cell>
          <cell r="H23">
            <v>0</v>
          </cell>
          <cell r="J23">
            <v>147.29999999999998</v>
          </cell>
          <cell r="L23">
            <v>0.99226932601133322</v>
          </cell>
          <cell r="T23" t="str">
            <v>Annual</v>
          </cell>
          <cell r="U23">
            <v>0.18229166666666666</v>
          </cell>
          <cell r="V23">
            <v>0.18268750000000003</v>
          </cell>
          <cell r="X23">
            <v>0.36497916666666669</v>
          </cell>
        </row>
        <row r="24">
          <cell r="B24" t="str">
            <v>Short-term Borrowings and Other</v>
          </cell>
          <cell r="D24">
            <v>3.6000000000000227</v>
          </cell>
          <cell r="F24">
            <v>1.0165203075024454</v>
          </cell>
          <cell r="H24">
            <v>0</v>
          </cell>
          <cell r="J24">
            <v>3.6000000000000227</v>
          </cell>
          <cell r="L24">
            <v>1.0165203075024454</v>
          </cell>
        </row>
        <row r="25">
          <cell r="B25" t="str">
            <v>New Term Loan</v>
          </cell>
          <cell r="D25">
            <v>0</v>
          </cell>
          <cell r="F25">
            <v>1.0165203075024454</v>
          </cell>
          <cell r="H25">
            <v>145</v>
          </cell>
          <cell r="J25">
            <v>145</v>
          </cell>
          <cell r="L25">
            <v>1.993295950894457</v>
          </cell>
        </row>
        <row r="27">
          <cell r="B27" t="str">
            <v>Subordinated Debt</v>
          </cell>
        </row>
        <row r="28">
          <cell r="B28" t="str">
            <v>8.0% Senior Subordinated Notes</v>
          </cell>
          <cell r="D28">
            <v>270.89999999999998</v>
          </cell>
          <cell r="F28">
            <v>2.8414066647086242</v>
          </cell>
          <cell r="H28">
            <v>-270.89999999999998</v>
          </cell>
          <cell r="J28">
            <v>0</v>
          </cell>
          <cell r="L28">
            <v>1.993295950894457</v>
          </cell>
        </row>
        <row r="29">
          <cell r="B29" t="str">
            <v>Convertible Bonds</v>
          </cell>
          <cell r="D29">
            <v>0</v>
          </cell>
          <cell r="F29">
            <v>2.8414066647086242</v>
          </cell>
          <cell r="J29">
            <v>145</v>
          </cell>
          <cell r="L29">
            <v>2.9700715942864688</v>
          </cell>
        </row>
        <row r="30">
          <cell r="B30" t="str">
            <v>Other Debt</v>
          </cell>
          <cell r="D30">
            <v>2.1</v>
          </cell>
          <cell r="F30">
            <v>2.8555530705784395</v>
          </cell>
          <cell r="H30">
            <v>0</v>
          </cell>
          <cell r="J30">
            <v>2.1</v>
          </cell>
          <cell r="L30">
            <v>2.9842180001562841</v>
          </cell>
        </row>
        <row r="31">
          <cell r="B31" t="str">
            <v>Total Debt</v>
          </cell>
          <cell r="D31">
            <v>423.9</v>
          </cell>
          <cell r="F31">
            <v>2.8555530705784395</v>
          </cell>
          <cell r="J31">
            <v>443</v>
          </cell>
          <cell r="L31">
            <v>2.9842180001562841</v>
          </cell>
        </row>
        <row r="33">
          <cell r="B33" t="str">
            <v>Market Capitalization</v>
          </cell>
          <cell r="D33">
            <v>1224.1687340999999</v>
          </cell>
          <cell r="J33">
            <v>1224.1687340999999</v>
          </cell>
        </row>
        <row r="34">
          <cell r="B34" t="str">
            <v>Total Capitalization</v>
          </cell>
          <cell r="D34">
            <v>1648.0687340999998</v>
          </cell>
          <cell r="J34">
            <v>1667.1687340999999</v>
          </cell>
        </row>
        <row r="39">
          <cell r="B39" t="str">
            <v>(1)  2006 E EBITDA of $148.4 million.</v>
          </cell>
        </row>
        <row r="45">
          <cell r="B45" t="str">
            <v>YE 2006 (E) EBITDA</v>
          </cell>
          <cell r="D45">
            <v>148.44759999999999</v>
          </cell>
        </row>
        <row r="47">
          <cell r="B47" t="str">
            <v>LTM EBITDA</v>
          </cell>
          <cell r="D47">
            <v>165.18894831340032</v>
          </cell>
        </row>
      </sheetData>
      <sheetData sheetId="28">
        <row r="3">
          <cell r="B3" t="str">
            <v>Share Repurchase</v>
          </cell>
        </row>
        <row r="4">
          <cell r="B4" t="str">
            <v>EPS impact</v>
          </cell>
        </row>
        <row r="7">
          <cell r="B7" t="str">
            <v>Cost of debt</v>
          </cell>
          <cell r="C7">
            <v>4.4999999999999998E-2</v>
          </cell>
        </row>
        <row r="8">
          <cell r="B8" t="str">
            <v>tax rate</v>
          </cell>
          <cell r="C8">
            <v>0.39</v>
          </cell>
        </row>
        <row r="9">
          <cell r="B9" t="str">
            <v>After tax cost</v>
          </cell>
          <cell r="C9">
            <v>2.7449999999999999E-2</v>
          </cell>
        </row>
        <row r="11">
          <cell r="B11" t="str">
            <v>Price</v>
          </cell>
          <cell r="C11">
            <v>17.07</v>
          </cell>
          <cell r="G11" t="str">
            <v>Price</v>
          </cell>
          <cell r="H11">
            <v>17.07</v>
          </cell>
        </row>
        <row r="12">
          <cell r="B12" t="str">
            <v>Est Shares Outstanding (mm)</v>
          </cell>
          <cell r="C12">
            <v>71.71463</v>
          </cell>
          <cell r="G12" t="str">
            <v>Est Shares Out</v>
          </cell>
          <cell r="H12">
            <v>71.71463</v>
          </cell>
        </row>
        <row r="13">
          <cell r="B13" t="str">
            <v>2006 E EPS</v>
          </cell>
          <cell r="C13">
            <v>0.44</v>
          </cell>
          <cell r="D13">
            <v>38.795454545454547</v>
          </cell>
          <cell r="E13">
            <v>2.5776215582893964E-2</v>
          </cell>
          <cell r="G13" t="str">
            <v>2007 E EPS</v>
          </cell>
          <cell r="H13">
            <v>0.64</v>
          </cell>
          <cell r="I13">
            <v>26.671875</v>
          </cell>
          <cell r="J13">
            <v>3.7492677211482132E-2</v>
          </cell>
        </row>
        <row r="14">
          <cell r="B14" t="str">
            <v>2006 E Earnings ($mm)</v>
          </cell>
          <cell r="C14">
            <v>31.554437199999999</v>
          </cell>
          <cell r="G14" t="str">
            <v>2007 E Earnings ($mm)</v>
          </cell>
          <cell r="H14">
            <v>45.897363200000001</v>
          </cell>
        </row>
        <row r="17">
          <cell r="A17" t="str">
            <v xml:space="preserve">2007 EPS Impact of the Bond Tender </v>
          </cell>
        </row>
        <row r="18">
          <cell r="B18" t="str">
            <v>Bond Tender Amount</v>
          </cell>
          <cell r="D18">
            <v>275</v>
          </cell>
        </row>
        <row r="20">
          <cell r="B20" t="str">
            <v>Bond After tax interest</v>
          </cell>
          <cell r="D20">
            <v>13.42</v>
          </cell>
          <cell r="G20" t="str">
            <v>Coverts Teams Calculated Coupon Savings</v>
          </cell>
          <cell r="J20">
            <v>9.6</v>
          </cell>
        </row>
        <row r="21">
          <cell r="B21" t="str">
            <v>New Term Loan</v>
          </cell>
          <cell r="D21">
            <v>7.9604999999999988</v>
          </cell>
          <cell r="G21" t="str">
            <v>Ammortization of Fees &amp; Expenses</v>
          </cell>
          <cell r="J21">
            <v>0.36497916666666669</v>
          </cell>
        </row>
        <row r="22">
          <cell r="B22" t="str">
            <v>Amortization</v>
          </cell>
          <cell r="D22">
            <v>0.22263729166666668</v>
          </cell>
          <cell r="J22">
            <v>9.2350208333333335</v>
          </cell>
        </row>
        <row r="24">
          <cell r="B24" t="str">
            <v>Net Interest Savings After Tax</v>
          </cell>
          <cell r="D24">
            <v>5.2368627083333337</v>
          </cell>
        </row>
        <row r="26">
          <cell r="B26" t="str">
            <v>Pro Forma 2007(E) Earnings</v>
          </cell>
          <cell r="D26">
            <v>51.134225908333335</v>
          </cell>
        </row>
        <row r="27">
          <cell r="B27" t="str">
            <v>Pro Forma Shares Outstanding (mm)</v>
          </cell>
          <cell r="D27">
            <v>71.71463</v>
          </cell>
        </row>
        <row r="28">
          <cell r="B28" t="str">
            <v>Pro Forma 2007(E) Fully Diluted EPS</v>
          </cell>
          <cell r="D28">
            <v>0.71302363141709491</v>
          </cell>
        </row>
        <row r="30">
          <cell r="B30" t="str">
            <v>Accretion Amount per Share ($)(1)</v>
          </cell>
          <cell r="D30">
            <v>7.3023631417094892E-2</v>
          </cell>
        </row>
        <row r="31">
          <cell r="B31" t="str">
            <v>Accretion Percentage (%)</v>
          </cell>
          <cell r="D31">
            <v>0.11409942408921081</v>
          </cell>
        </row>
        <row r="33">
          <cell r="B33" t="str">
            <v>(1) 2007 share price is assumed to be ≤ $21.25</v>
          </cell>
        </row>
      </sheetData>
      <sheetData sheetId="29" refreshError="1"/>
      <sheetData sheetId="30" refreshError="1"/>
      <sheetData sheetId="31" refreshError="1"/>
      <sheetData sheetId="32"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C CCA_CRN"/>
      <sheetName val="Cred chart_CCA_CRN"/>
      <sheetName val="EPS Chart_CRNv2 (2)"/>
      <sheetName val="EPS Chart_CRNv2"/>
      <sheetName val="__FDSCACHE__"/>
      <sheetName val="CRN Contrib"/>
      <sheetName val="Sensitivity"/>
      <sheetName val="MC CCA_WHC"/>
      <sheetName val="Cred chart_CCA_WHC"/>
      <sheetName val="EPS Chart_WHCv2"/>
      <sheetName val="MC CCA"/>
      <sheetName val="MC CCA_wo_intl"/>
      <sheetName val="BWH"/>
      <sheetName val="Impact"/>
      <sheetName val="EPS Chart"/>
      <sheetName val="Cred chart"/>
      <sheetName val="EPS Chart_wo_intl"/>
      <sheetName val="Cred chart_wo_intl"/>
      <sheetName val="PPM CCA"/>
      <sheetName val="Val Crea"/>
      <sheetName val="graveyard"/>
      <sheetName val="Cap Lease CCA"/>
      <sheetName val="Credit CCA"/>
    </sheetNames>
    <sheetDataSet>
      <sheetData sheetId="0"/>
      <sheetData sheetId="1"/>
      <sheetData sheetId="2"/>
      <sheetData sheetId="3" refreshError="1">
        <row r="2">
          <cell r="A2" t="str">
            <v>Graph Data:</v>
          </cell>
        </row>
        <row r="3">
          <cell r="A3" t="str">
            <v>Purchase Price</v>
          </cell>
          <cell r="E3">
            <v>11.18</v>
          </cell>
          <cell r="F3">
            <v>11.996139999999999</v>
          </cell>
          <cell r="G3">
            <v>13.99736</v>
          </cell>
        </row>
        <row r="4">
          <cell r="B4" t="str">
            <v>50% Cash / 50% Stock</v>
          </cell>
          <cell r="E4">
            <v>0.16396215093928482</v>
          </cell>
          <cell r="F4">
            <v>0.14053273892355056</v>
          </cell>
          <cell r="G4">
            <v>8.5140160077030611E-2</v>
          </cell>
        </row>
        <row r="5">
          <cell r="B5" t="str">
            <v>100% Stock</v>
          </cell>
          <cell r="E5">
            <v>0.14762581484008463</v>
          </cell>
          <cell r="F5">
            <v>0.12649678259114139</v>
          </cell>
          <cell r="G5">
            <v>7.7837815613437833E-2</v>
          </cell>
        </row>
        <row r="6">
          <cell r="B6" t="str">
            <v>Pro Forma EPS</v>
          </cell>
          <cell r="E6">
            <v>1.75</v>
          </cell>
          <cell r="F6">
            <v>1.73</v>
          </cell>
          <cell r="G6">
            <v>1.72</v>
          </cell>
        </row>
        <row r="7">
          <cell r="B7" t="str">
            <v>Pre-tax Synergies to Break-Even</v>
          </cell>
          <cell r="E7">
            <v>50</v>
          </cell>
          <cell r="F7">
            <v>80</v>
          </cell>
          <cell r="G7">
            <v>100</v>
          </cell>
        </row>
        <row r="10">
          <cell r="B10" t="str">
            <v>Pro Forma EPS Impact</v>
          </cell>
        </row>
        <row r="12">
          <cell r="B12" t="str">
            <v>Acquisition Price Per Share</v>
          </cell>
          <cell r="F12">
            <v>11.18</v>
          </cell>
          <cell r="I12">
            <v>11.996139999999999</v>
          </cell>
          <cell r="L12">
            <v>13.99736</v>
          </cell>
        </row>
        <row r="13">
          <cell r="B13" t="str">
            <v>Premium to Current Share Price</v>
          </cell>
          <cell r="F13">
            <v>0</v>
          </cell>
          <cell r="I13">
            <v>7.2999999999999954E-2</v>
          </cell>
          <cell r="L13">
            <v>0.252</v>
          </cell>
        </row>
        <row r="15">
          <cell r="B15" t="str">
            <v>EPS Accretion (Dilution) %</v>
          </cell>
        </row>
        <row r="30">
          <cell r="B30" t="str">
            <v>50% Cash / 50% Stock</v>
          </cell>
        </row>
        <row r="31">
          <cell r="B31" t="str">
            <v>2003 Stand-Alone EPS Estimate</v>
          </cell>
          <cell r="F31">
            <v>0.73</v>
          </cell>
          <cell r="I31">
            <v>0.73</v>
          </cell>
          <cell r="L31">
            <v>0.73</v>
          </cell>
        </row>
        <row r="32">
          <cell r="B32" t="str">
            <v>2003 Pro Forma EPS</v>
          </cell>
          <cell r="F32">
            <v>0.84969237018567789</v>
          </cell>
          <cell r="I32">
            <v>0.8325888994141919</v>
          </cell>
          <cell r="L32">
            <v>0.79215231685623233</v>
          </cell>
        </row>
        <row r="33">
          <cell r="B33" t="str">
            <v>Pre-Tax Synergies to Break-Even ($mil)</v>
          </cell>
          <cell r="F33" t="str">
            <v>NM</v>
          </cell>
          <cell r="I33" t="str">
            <v>NM</v>
          </cell>
          <cell r="L33" t="str">
            <v>NM</v>
          </cell>
        </row>
        <row r="35">
          <cell r="B35" t="str">
            <v>100% Stock</v>
          </cell>
        </row>
        <row r="36">
          <cell r="B36" t="str">
            <v>2003 Stand-Alone EPS Estimate</v>
          </cell>
          <cell r="F36">
            <v>0.73</v>
          </cell>
          <cell r="I36">
            <v>0.73</v>
          </cell>
          <cell r="L36">
            <v>0.73</v>
          </cell>
        </row>
        <row r="37">
          <cell r="B37" t="str">
            <v>2003 Pro Forma EPS</v>
          </cell>
          <cell r="F37">
            <v>0.8377668448332618</v>
          </cell>
          <cell r="I37">
            <v>0.82234265129153317</v>
          </cell>
          <cell r="L37">
            <v>0.78682160539780965</v>
          </cell>
        </row>
        <row r="38">
          <cell r="B38" t="str">
            <v>Pre-Tax Synergies to Break-Even ($mil)</v>
          </cell>
          <cell r="F38" t="str">
            <v>NM</v>
          </cell>
          <cell r="I38">
            <v>0.43154924931605165</v>
          </cell>
          <cell r="L38">
            <v>5.4575033789040939</v>
          </cell>
        </row>
        <row r="40">
          <cell r="D40" t="str">
            <v>Acquiror</v>
          </cell>
        </row>
        <row r="41">
          <cell r="B41" t="str">
            <v>Credit Statistics</v>
          </cell>
          <cell r="D41" t="str">
            <v>Stand-Alone</v>
          </cell>
        </row>
        <row r="42">
          <cell r="B42" t="str">
            <v>Total Debt</v>
          </cell>
          <cell r="D42">
            <v>889.68700000000001</v>
          </cell>
          <cell r="F42">
            <v>1284.8466096</v>
          </cell>
          <cell r="I42">
            <v>1295.7237271008</v>
          </cell>
          <cell r="L42">
            <v>1322.3950152192001</v>
          </cell>
        </row>
        <row r="43">
          <cell r="B43" t="str">
            <v>Net Debt</v>
          </cell>
          <cell r="D43">
            <v>837.43000000000006</v>
          </cell>
          <cell r="F43">
            <v>1178.8986095999999</v>
          </cell>
          <cell r="I43">
            <v>1189.7757271007999</v>
          </cell>
          <cell r="L43">
            <v>1216.4470152192</v>
          </cell>
        </row>
        <row r="45">
          <cell r="B45" t="str">
            <v>Total Debt / EBITDA</v>
          </cell>
          <cell r="D45">
            <v>4.6675043150257327</v>
          </cell>
          <cell r="F45">
            <v>5.5205054806056335</v>
          </cell>
          <cell r="I45">
            <v>5.5672389326688094</v>
          </cell>
          <cell r="L45">
            <v>5.681831917864816</v>
          </cell>
        </row>
        <row r="46">
          <cell r="B46" t="str">
            <v>Net Debt / EBITDA</v>
          </cell>
          <cell r="D46">
            <v>4.3933519749439967</v>
          </cell>
          <cell r="F46">
            <v>5.065128850086789</v>
          </cell>
          <cell r="I46">
            <v>5.111862302149965</v>
          </cell>
          <cell r="L46">
            <v>5.2264552873459706</v>
          </cell>
        </row>
        <row r="47">
          <cell r="B47" t="str">
            <v>EBITDA / Interest Expense</v>
          </cell>
          <cell r="D47">
            <v>2.3245487804878047</v>
          </cell>
          <cell r="F47">
            <v>1.9756025651790579</v>
          </cell>
          <cell r="I47">
            <v>1.9593217661197624</v>
          </cell>
          <cell r="L47">
            <v>1.920513549902169</v>
          </cell>
        </row>
        <row r="48">
          <cell r="B48" t="str">
            <v>Total Debt / Capitalization</v>
          </cell>
          <cell r="D48">
            <v>0.53364879673843868</v>
          </cell>
          <cell r="F48">
            <v>0.62301259799935615</v>
          </cell>
          <cell r="I48">
            <v>0.62499042455009701</v>
          </cell>
          <cell r="L48">
            <v>0.62975344625872653</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S"/>
      <sheetName val="Football Field"/>
      <sheetName val="Valuation"/>
      <sheetName val="P&amp;L"/>
      <sheetName val="BS "/>
      <sheetName val="Charts"/>
      <sheetName val="&lt;&lt;&lt; PPM Charts"/>
      <sheetName val="Summery Operating Model"/>
      <sheetName val="Assumptions"/>
      <sheetName val="Operating Expenses"/>
      <sheetName val="Labor &amp; Benefits"/>
    </sheetNames>
    <sheetDataSet>
      <sheetData sheetId="0">
        <row r="3">
          <cell r="D3" t="str">
            <v>December 31,</v>
          </cell>
        </row>
      </sheetData>
      <sheetData sheetId="1"/>
      <sheetData sheetId="2"/>
      <sheetData sheetId="3">
        <row r="2">
          <cell r="V2">
            <v>1000</v>
          </cell>
        </row>
      </sheetData>
      <sheetData sheetId="4">
        <row r="3">
          <cell r="B3" t="str">
            <v>($ in millions)</v>
          </cell>
        </row>
      </sheetData>
      <sheetData sheetId="5">
        <row r="2">
          <cell r="C2">
            <v>2009</v>
          </cell>
        </row>
      </sheetData>
      <sheetData sheetId="6"/>
      <sheetData sheetId="7">
        <row r="3">
          <cell r="D3" t="str">
            <v>2008 Actual</v>
          </cell>
        </row>
      </sheetData>
      <sheetData sheetId="8">
        <row r="3">
          <cell r="D3" t="str">
            <v>2010 Estimate</v>
          </cell>
        </row>
      </sheetData>
      <sheetData sheetId="9">
        <row r="3">
          <cell r="D3" t="str">
            <v>2010 Estimate</v>
          </cell>
          <cell r="H3" t="str">
            <v>Projected</v>
          </cell>
        </row>
        <row r="4">
          <cell r="D4" t="str">
            <v>Oct</v>
          </cell>
          <cell r="E4" t="str">
            <v>Nov</v>
          </cell>
          <cell r="F4" t="str">
            <v>Dec</v>
          </cell>
          <cell r="H4">
            <v>2011</v>
          </cell>
          <cell r="I4">
            <v>2012</v>
          </cell>
          <cell r="J4">
            <v>2013</v>
          </cell>
          <cell r="K4">
            <v>2014</v>
          </cell>
        </row>
        <row r="5">
          <cell r="B5" t="str">
            <v>OPERATING EXPENSES:</v>
          </cell>
        </row>
        <row r="7">
          <cell r="B7" t="str">
            <v>Labor and Benefits</v>
          </cell>
          <cell r="H7">
            <v>0.21131857164624246</v>
          </cell>
          <cell r="I7">
            <v>0.46270270270270264</v>
          </cell>
          <cell r="J7">
            <v>0.51773835920177391</v>
          </cell>
          <cell r="K7">
            <v>0.45267226686145601</v>
          </cell>
        </row>
        <row r="8">
          <cell r="B8" t="str">
            <v>Professional Services</v>
          </cell>
          <cell r="H8">
            <v>0.1</v>
          </cell>
          <cell r="I8">
            <v>0.2</v>
          </cell>
          <cell r="J8">
            <v>0.3</v>
          </cell>
          <cell r="K8">
            <v>0.4</v>
          </cell>
        </row>
        <row r="9">
          <cell r="B9" t="str">
            <v>Clinical Expenses</v>
          </cell>
          <cell r="H9">
            <v>3.3418258884915799</v>
          </cell>
          <cell r="I9">
            <v>1.8327252938791667</v>
          </cell>
          <cell r="J9">
            <v>0.82371703659889906</v>
          </cell>
          <cell r="K9">
            <v>-0.55382341136205782</v>
          </cell>
        </row>
        <row r="10">
          <cell r="B10" t="str">
            <v>R&amp;D Expenses</v>
          </cell>
          <cell r="H10">
            <v>0.05</v>
          </cell>
          <cell r="I10">
            <v>0.1</v>
          </cell>
          <cell r="J10">
            <v>0.2</v>
          </cell>
          <cell r="K10">
            <v>0.3</v>
          </cell>
        </row>
        <row r="11">
          <cell r="B11" t="str">
            <v>Quality &amp; Regulatory</v>
          </cell>
          <cell r="H11">
            <v>0.05</v>
          </cell>
          <cell r="I11">
            <v>0.1</v>
          </cell>
          <cell r="J11">
            <v>0.2</v>
          </cell>
          <cell r="K11">
            <v>0.3</v>
          </cell>
        </row>
        <row r="12">
          <cell r="B12" t="str">
            <v>Travel Expenses</v>
          </cell>
          <cell r="H12">
            <v>0.5</v>
          </cell>
          <cell r="I12">
            <v>0.5</v>
          </cell>
          <cell r="J12">
            <v>0.5</v>
          </cell>
          <cell r="K12">
            <v>0.5</v>
          </cell>
        </row>
        <row r="13">
          <cell r="B13" t="str">
            <v>Facility and Insurance</v>
          </cell>
          <cell r="H13">
            <v>0.1</v>
          </cell>
          <cell r="I13">
            <v>0.2</v>
          </cell>
          <cell r="J13">
            <v>0.3</v>
          </cell>
          <cell r="K13">
            <v>0.4</v>
          </cell>
        </row>
        <row r="14">
          <cell r="B14" t="str">
            <v>Overhead Absorption</v>
          </cell>
          <cell r="H14">
            <v>0</v>
          </cell>
          <cell r="I14">
            <v>0</v>
          </cell>
          <cell r="J14">
            <v>0</v>
          </cell>
          <cell r="K14">
            <v>0</v>
          </cell>
        </row>
        <row r="15">
          <cell r="B15" t="str">
            <v>Marketing Expenses</v>
          </cell>
          <cell r="H15">
            <v>0.5</v>
          </cell>
          <cell r="I15">
            <v>0.6</v>
          </cell>
          <cell r="J15">
            <v>0.7</v>
          </cell>
          <cell r="K15">
            <v>0.8</v>
          </cell>
        </row>
        <row r="16">
          <cell r="B16" t="str">
            <v>Office Expenses</v>
          </cell>
          <cell r="H16">
            <v>0.1</v>
          </cell>
          <cell r="I16">
            <v>0.2</v>
          </cell>
          <cell r="J16">
            <v>0.3</v>
          </cell>
          <cell r="K16">
            <v>0.4</v>
          </cell>
        </row>
        <row r="17">
          <cell r="B17" t="str">
            <v>Other Administrative</v>
          </cell>
          <cell r="H17">
            <v>0.1</v>
          </cell>
          <cell r="I17">
            <v>0.2</v>
          </cell>
          <cell r="J17">
            <v>0.3</v>
          </cell>
          <cell r="K17">
            <v>0.4</v>
          </cell>
        </row>
        <row r="18">
          <cell r="B18" t="str">
            <v>Operations</v>
          </cell>
          <cell r="H18">
            <v>0.1</v>
          </cell>
          <cell r="I18">
            <v>0.2</v>
          </cell>
          <cell r="J18">
            <v>0.3</v>
          </cell>
          <cell r="K18">
            <v>0.4</v>
          </cell>
        </row>
        <row r="19">
          <cell r="B19" t="str">
            <v>Depreciation &amp; Amortization</v>
          </cell>
          <cell r="H19">
            <v>0.1</v>
          </cell>
          <cell r="I19">
            <v>0.2</v>
          </cell>
          <cell r="J19">
            <v>0.3</v>
          </cell>
          <cell r="K19">
            <v>0.4</v>
          </cell>
        </row>
        <row r="21">
          <cell r="B21" t="str">
            <v>Labor and Benefits</v>
          </cell>
          <cell r="D21">
            <v>349092.25</v>
          </cell>
          <cell r="E21">
            <v>330342.25</v>
          </cell>
          <cell r="F21">
            <v>328542.25</v>
          </cell>
          <cell r="H21">
            <v>6660000</v>
          </cell>
          <cell r="I21">
            <v>9741600</v>
          </cell>
          <cell r="J21">
            <v>14785200</v>
          </cell>
          <cell r="K21">
            <v>21478050</v>
          </cell>
        </row>
        <row r="22">
          <cell r="B22" t="str">
            <v>Professional Services</v>
          </cell>
          <cell r="D22">
            <v>39700</v>
          </cell>
          <cell r="E22">
            <v>55700</v>
          </cell>
          <cell r="F22">
            <v>40100</v>
          </cell>
          <cell r="H22">
            <v>867435.8</v>
          </cell>
          <cell r="I22">
            <v>1040922.96</v>
          </cell>
          <cell r="J22">
            <v>1353199.848</v>
          </cell>
          <cell r="K22">
            <v>1894479.7871999999</v>
          </cell>
        </row>
        <row r="23">
          <cell r="B23" t="str">
            <v>Clinical Expenses</v>
          </cell>
          <cell r="D23">
            <v>90284.374999999985</v>
          </cell>
          <cell r="E23">
            <v>92534.374999999985</v>
          </cell>
          <cell r="F23">
            <v>93951.874999999985</v>
          </cell>
          <cell r="H23">
            <v>2390021.5595238092</v>
          </cell>
          <cell r="I23">
            <v>6770274.5245796265</v>
          </cell>
          <cell r="J23">
            <v>12347064.992927376</v>
          </cell>
          <cell r="K23">
            <v>5508971.3382352944</v>
          </cell>
        </row>
        <row r="24">
          <cell r="B24" t="str">
            <v>R&amp;D Expenses</v>
          </cell>
          <cell r="D24">
            <v>25000</v>
          </cell>
          <cell r="E24">
            <v>77000</v>
          </cell>
          <cell r="F24">
            <v>43750</v>
          </cell>
          <cell r="H24">
            <v>695403.45000000007</v>
          </cell>
          <cell r="I24">
            <v>764943.79500000016</v>
          </cell>
          <cell r="J24">
            <v>917932.55400000012</v>
          </cell>
          <cell r="K24">
            <v>1193312.3202000002</v>
          </cell>
        </row>
        <row r="25">
          <cell r="B25" t="str">
            <v>Quality &amp; Regulatory</v>
          </cell>
          <cell r="D25">
            <v>27500</v>
          </cell>
          <cell r="E25">
            <v>21500</v>
          </cell>
          <cell r="F25">
            <v>1500</v>
          </cell>
          <cell r="H25">
            <v>92935.5</v>
          </cell>
          <cell r="I25">
            <v>102229.05</v>
          </cell>
          <cell r="J25">
            <v>122674.86</v>
          </cell>
          <cell r="K25">
            <v>159477.318</v>
          </cell>
        </row>
        <row r="26">
          <cell r="B26" t="str">
            <v>Travel Expenses</v>
          </cell>
          <cell r="D26">
            <v>35483.333333333336</v>
          </cell>
          <cell r="E26">
            <v>37483.333333333336</v>
          </cell>
          <cell r="F26">
            <v>25983.333333333336</v>
          </cell>
          <cell r="H26">
            <v>1285939.5</v>
          </cell>
          <cell r="I26">
            <v>1928909.25</v>
          </cell>
          <cell r="J26">
            <v>2893363.875</v>
          </cell>
          <cell r="K26">
            <v>4340045.8125</v>
          </cell>
        </row>
        <row r="27">
          <cell r="B27" t="str">
            <v>Facility and Insurance</v>
          </cell>
          <cell r="D27">
            <v>40850</v>
          </cell>
          <cell r="E27">
            <v>40850</v>
          </cell>
          <cell r="F27">
            <v>40850</v>
          </cell>
          <cell r="H27">
            <v>599011.60000000009</v>
          </cell>
          <cell r="I27">
            <v>718813.92</v>
          </cell>
          <cell r="J27">
            <v>934458.09600000014</v>
          </cell>
          <cell r="K27">
            <v>1308241.3344000001</v>
          </cell>
        </row>
        <row r="28">
          <cell r="B28" t="str">
            <v>Overhead Absorption</v>
          </cell>
          <cell r="D28">
            <v>-53625</v>
          </cell>
          <cell r="E28">
            <v>-53625</v>
          </cell>
          <cell r="F28">
            <v>-53625</v>
          </cell>
          <cell r="H28">
            <v>-247763</v>
          </cell>
          <cell r="I28">
            <v>-247763</v>
          </cell>
          <cell r="J28">
            <v>-247763</v>
          </cell>
          <cell r="K28">
            <v>-247763</v>
          </cell>
        </row>
        <row r="29">
          <cell r="B29" t="str">
            <v>Marketing Expenses</v>
          </cell>
          <cell r="D29">
            <v>93645.833333333328</v>
          </cell>
          <cell r="E29">
            <v>8645.8333333333321</v>
          </cell>
          <cell r="F29">
            <v>6645.833333333333</v>
          </cell>
          <cell r="H29">
            <v>762378.75</v>
          </cell>
          <cell r="I29">
            <v>1219806</v>
          </cell>
          <cell r="J29">
            <v>2073670.2</v>
          </cell>
          <cell r="K29">
            <v>3732606.36</v>
          </cell>
        </row>
        <row r="30">
          <cell r="B30" t="str">
            <v>Office Expenses</v>
          </cell>
          <cell r="D30">
            <v>6400</v>
          </cell>
          <cell r="E30">
            <v>6400</v>
          </cell>
          <cell r="F30">
            <v>6400</v>
          </cell>
          <cell r="H30">
            <v>62774.8</v>
          </cell>
          <cell r="I30">
            <v>75329.759999999995</v>
          </cell>
          <cell r="J30">
            <v>97928.687999999995</v>
          </cell>
          <cell r="K30">
            <v>137100.16319999998</v>
          </cell>
        </row>
        <row r="31">
          <cell r="B31" t="str">
            <v>Other Administrative</v>
          </cell>
          <cell r="D31">
            <v>6116.666666666667</v>
          </cell>
          <cell r="E31">
            <v>6116.666666666667</v>
          </cell>
          <cell r="F31">
            <v>6116.666666666667</v>
          </cell>
          <cell r="H31">
            <v>179963.30000000002</v>
          </cell>
          <cell r="I31">
            <v>215955.96000000002</v>
          </cell>
          <cell r="J31">
            <v>280742.74800000002</v>
          </cell>
          <cell r="K31">
            <v>393039.84720000002</v>
          </cell>
        </row>
        <row r="32">
          <cell r="B32" t="str">
            <v>Operations</v>
          </cell>
          <cell r="D32">
            <v>2560</v>
          </cell>
          <cell r="E32">
            <v>2560</v>
          </cell>
          <cell r="F32">
            <v>2560</v>
          </cell>
          <cell r="H32">
            <v>32157.4</v>
          </cell>
          <cell r="I32">
            <v>38588.879999999997</v>
          </cell>
          <cell r="J32">
            <v>50165.544000000002</v>
          </cell>
          <cell r="K32">
            <v>70231.761599999998</v>
          </cell>
        </row>
        <row r="33">
          <cell r="B33" t="str">
            <v>Depreciation &amp; Amortization</v>
          </cell>
          <cell r="D33">
            <v>31000</v>
          </cell>
          <cell r="E33">
            <v>31000</v>
          </cell>
          <cell r="F33">
            <v>31000</v>
          </cell>
          <cell r="H33">
            <v>397152.80000000005</v>
          </cell>
          <cell r="I33">
            <v>476583.36000000004</v>
          </cell>
          <cell r="J33">
            <v>619558.36800000013</v>
          </cell>
          <cell r="K33">
            <v>867381.71520000009</v>
          </cell>
        </row>
        <row r="37">
          <cell r="B37" t="str">
            <v>Clinical Expenses:</v>
          </cell>
        </row>
        <row r="38">
          <cell r="B38" t="str">
            <v>WaveCrest I</v>
          </cell>
          <cell r="H38">
            <v>1810633.5595238092</v>
          </cell>
          <cell r="I38">
            <v>205633.23809523808</v>
          </cell>
          <cell r="J38">
            <v>0</v>
          </cell>
          <cell r="K38">
            <v>0</v>
          </cell>
        </row>
        <row r="39">
          <cell r="B39" t="str">
            <v>WaveCrest II</v>
          </cell>
          <cell r="H39">
            <v>0</v>
          </cell>
          <cell r="I39">
            <v>4207489.2864843886</v>
          </cell>
          <cell r="J39">
            <v>5623827.9929273752</v>
          </cell>
          <cell r="K39">
            <v>1740089.338235294</v>
          </cell>
        </row>
        <row r="40">
          <cell r="B40" t="str">
            <v>IDE Clinical</v>
          </cell>
          <cell r="H40">
            <v>579388</v>
          </cell>
          <cell r="I40">
            <v>2357152</v>
          </cell>
          <cell r="J40">
            <v>6723237</v>
          </cell>
          <cell r="K40">
            <v>3768882</v>
          </cell>
        </row>
        <row r="41">
          <cell r="B41" t="str">
            <v>Total Clinical Expenses</v>
          </cell>
          <cell r="H41">
            <v>2390021.5595238092</v>
          </cell>
          <cell r="I41">
            <v>6770274.5245796265</v>
          </cell>
          <cell r="J41">
            <v>12347064.992927376</v>
          </cell>
          <cell r="K41">
            <v>5508971.3382352944</v>
          </cell>
        </row>
      </sheetData>
      <sheetData sheetId="10"/>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storical IS"/>
      <sheetName val="Forecasted IS"/>
      <sheetName val="Consumer"/>
      <sheetName val="Pet"/>
      <sheetName val="Check"/>
      <sheetName val="Proj Segments"/>
    </sheetNames>
    <sheetDataSet>
      <sheetData sheetId="0" refreshError="1"/>
      <sheetData sheetId="1">
        <row r="2">
          <cell r="H2" t="str">
            <v xml:space="preserve">FYE April 30, </v>
          </cell>
          <cell r="J2" t="str">
            <v>LTM Ended</v>
          </cell>
          <cell r="L2" t="str">
            <v>FY Ending April 30,(1)</v>
          </cell>
        </row>
        <row r="3">
          <cell r="D3">
            <v>2004</v>
          </cell>
          <cell r="F3">
            <v>2005</v>
          </cell>
          <cell r="H3" t="str">
            <v>2006</v>
          </cell>
          <cell r="J3" t="str">
            <v>7/30/06</v>
          </cell>
          <cell r="L3" t="str">
            <v>2007(E)</v>
          </cell>
          <cell r="N3" t="str">
            <v>2008(E)</v>
          </cell>
          <cell r="P3" t="str">
            <v>2009(E)</v>
          </cell>
        </row>
        <row r="5">
          <cell r="B5" t="str">
            <v>Net Sales</v>
          </cell>
          <cell r="D5">
            <v>2856.3</v>
          </cell>
          <cell r="F5">
            <v>2899.3</v>
          </cell>
          <cell r="H5">
            <v>2998.6</v>
          </cell>
          <cell r="J5">
            <v>3056.1</v>
          </cell>
          <cell r="L5">
            <v>3488.9729000000002</v>
          </cell>
          <cell r="N5">
            <v>3625.8747186999999</v>
          </cell>
          <cell r="P5">
            <v>3789.7437971930003</v>
          </cell>
        </row>
        <row r="6">
          <cell r="B6" t="str">
            <v>% Growth</v>
          </cell>
          <cell r="D6" t="str">
            <v>N/A</v>
          </cell>
          <cell r="F6">
            <v>1.5054441060112778E-2</v>
          </cell>
          <cell r="H6" t="str">
            <v>N/A</v>
          </cell>
          <cell r="J6" t="str">
            <v>N/A</v>
          </cell>
          <cell r="L6">
            <v>0.16353394917628239</v>
          </cell>
          <cell r="N6">
            <v>3.9238429940226638E-2</v>
          </cell>
          <cell r="P6">
            <v>4.5194357556775477E-2</v>
          </cell>
        </row>
        <row r="8">
          <cell r="B8" t="str">
            <v>Cost of Goods Sold</v>
          </cell>
          <cell r="D8">
            <v>2081.6</v>
          </cell>
          <cell r="F8">
            <v>2149.9</v>
          </cell>
          <cell r="H8">
            <v>2213.9</v>
          </cell>
          <cell r="J8">
            <v>2256.9</v>
          </cell>
          <cell r="L8">
            <v>2213.9</v>
          </cell>
          <cell r="N8">
            <v>2213.9</v>
          </cell>
          <cell r="P8">
            <v>2213.9</v>
          </cell>
        </row>
        <row r="9">
          <cell r="B9" t="str">
            <v>Gross Profit</v>
          </cell>
          <cell r="D9">
            <v>774.70000000000027</v>
          </cell>
          <cell r="F9">
            <v>749.40000000000009</v>
          </cell>
          <cell r="H9">
            <v>784.69999999999982</v>
          </cell>
          <cell r="J9">
            <v>799.19999999999982</v>
          </cell>
          <cell r="L9">
            <v>971.23995051500015</v>
          </cell>
          <cell r="N9">
            <v>1017.3848636177395</v>
          </cell>
          <cell r="P9">
            <v>1072.9976038183777</v>
          </cell>
        </row>
        <row r="10">
          <cell r="B10" t="str">
            <v>% of Net Sales</v>
          </cell>
          <cell r="D10">
            <v>0.2712250113783567</v>
          </cell>
          <cell r="F10">
            <v>0.25847618390646021</v>
          </cell>
          <cell r="H10">
            <v>0.26168878810111379</v>
          </cell>
          <cell r="J10">
            <v>0.26150976735054476</v>
          </cell>
          <cell r="L10">
            <v>0.27837417439241219</v>
          </cell>
          <cell r="N10">
            <v>0.28059018651987699</v>
          </cell>
          <cell r="P10">
            <v>0.28313196385811862</v>
          </cell>
        </row>
        <row r="12">
          <cell r="B12" t="str">
            <v>SG&amp;A</v>
          </cell>
          <cell r="D12">
            <v>398.4</v>
          </cell>
          <cell r="F12">
            <v>426.9</v>
          </cell>
          <cell r="H12">
            <v>479.9</v>
          </cell>
          <cell r="J12">
            <v>495.29999999999995</v>
          </cell>
          <cell r="L12">
            <v>554.79999999999995</v>
          </cell>
          <cell r="N12">
            <v>581.4</v>
          </cell>
          <cell r="P12">
            <v>607.49316517846319</v>
          </cell>
        </row>
        <row r="13">
          <cell r="B13" t="str">
            <v>% of Net Sales</v>
          </cell>
          <cell r="D13">
            <v>0.13948114693834679</v>
          </cell>
          <cell r="F13">
            <v>0.14724243782982097</v>
          </cell>
          <cell r="H13">
            <v>0.1600413526312279</v>
          </cell>
          <cell r="J13">
            <v>0.16206930401492098</v>
          </cell>
          <cell r="L13">
            <v>0.15901527925310052</v>
          </cell>
          <cell r="N13">
            <v>0.16034751476698891</v>
          </cell>
          <cell r="P13">
            <v>0.16029927026423876</v>
          </cell>
        </row>
        <row r="15">
          <cell r="B15" t="str">
            <v>EBIT</v>
          </cell>
          <cell r="D15">
            <v>376.3000000000003</v>
          </cell>
          <cell r="F15">
            <v>322.50000000000011</v>
          </cell>
          <cell r="H15">
            <v>304.79999999999984</v>
          </cell>
          <cell r="J15">
            <v>303.89999999999986</v>
          </cell>
          <cell r="L15">
            <v>416.43995051500019</v>
          </cell>
          <cell r="N15">
            <v>435.98486361773951</v>
          </cell>
          <cell r="P15">
            <v>465.5044386399145</v>
          </cell>
        </row>
        <row r="16">
          <cell r="B16" t="str">
            <v>% of Net Sales</v>
          </cell>
          <cell r="D16">
            <v>0.13174386444000991</v>
          </cell>
          <cell r="F16">
            <v>0.11123374607663922</v>
          </cell>
          <cell r="H16">
            <v>0.1016474354698859</v>
          </cell>
          <cell r="J16">
            <v>9.9440463335623799E-2</v>
          </cell>
          <cell r="L16">
            <v>0.11935889513931168</v>
          </cell>
          <cell r="N16">
            <v>0.12024267175288808</v>
          </cell>
          <cell r="P16">
            <v>0.12283269359387984</v>
          </cell>
        </row>
        <row r="18">
          <cell r="B18" t="str">
            <v>Depreciation</v>
          </cell>
          <cell r="D18">
            <v>89.5</v>
          </cell>
          <cell r="F18">
            <v>91</v>
          </cell>
          <cell r="H18">
            <v>92</v>
          </cell>
          <cell r="J18">
            <v>91.9</v>
          </cell>
          <cell r="L18">
            <v>92</v>
          </cell>
          <cell r="N18">
            <v>92</v>
          </cell>
          <cell r="P18">
            <v>92</v>
          </cell>
        </row>
        <row r="19">
          <cell r="B19" t="str">
            <v>Consumer Products</v>
          </cell>
          <cell r="D19">
            <v>2067</v>
          </cell>
          <cell r="F19">
            <v>2059.4</v>
          </cell>
          <cell r="H19">
            <v>2142.3000000000002</v>
          </cell>
          <cell r="J19">
            <v>2140.7000000000003</v>
          </cell>
          <cell r="L19">
            <v>2142.3000000000002</v>
          </cell>
          <cell r="N19">
            <v>2142.3000000000002</v>
          </cell>
          <cell r="P19">
            <v>2142.3000000000002</v>
          </cell>
        </row>
        <row r="20">
          <cell r="B20" t="str">
            <v>% Growth</v>
          </cell>
          <cell r="D20" t="str">
            <v>N/A</v>
          </cell>
          <cell r="F20">
            <v>-3.6768263183356575E-3</v>
          </cell>
          <cell r="H20">
            <v>4.0254443041662702E-2</v>
          </cell>
          <cell r="J20" t="str">
            <v>N/A</v>
          </cell>
          <cell r="L20" t="e">
            <v>#REF!</v>
          </cell>
          <cell r="N20">
            <v>0</v>
          </cell>
          <cell r="P20">
            <v>0</v>
          </cell>
        </row>
        <row r="21">
          <cell r="B21" t="str">
            <v>Pet Products</v>
          </cell>
          <cell r="D21">
            <v>789.3</v>
          </cell>
          <cell r="F21">
            <v>839.9</v>
          </cell>
          <cell r="H21">
            <v>856.3</v>
          </cell>
          <cell r="J21">
            <v>915.4</v>
          </cell>
          <cell r="L21">
            <v>856.3</v>
          </cell>
          <cell r="N21">
            <v>856.3</v>
          </cell>
          <cell r="P21">
            <v>856.3</v>
          </cell>
        </row>
        <row r="22">
          <cell r="B22" t="str">
            <v>% Growth</v>
          </cell>
          <cell r="D22" t="str">
            <v>N/A</v>
          </cell>
          <cell r="F22">
            <v>6.4107436969466747E-2</v>
          </cell>
          <cell r="H22">
            <v>1.9526134063579059E-2</v>
          </cell>
          <cell r="J22" t="str">
            <v>N/A</v>
          </cell>
          <cell r="L22" t="e">
            <v>#REF!</v>
          </cell>
          <cell r="N22">
            <v>0</v>
          </cell>
          <cell r="P22">
            <v>0</v>
          </cell>
        </row>
        <row r="24">
          <cell r="B24" t="str">
            <v>Operating Income</v>
          </cell>
          <cell r="D24">
            <v>376.3000000000003</v>
          </cell>
          <cell r="F24">
            <v>322.50000000000011</v>
          </cell>
          <cell r="H24">
            <v>304.79999999999984</v>
          </cell>
          <cell r="J24">
            <v>302.99999999999983</v>
          </cell>
          <cell r="L24">
            <v>416.43995051500019</v>
          </cell>
          <cell r="N24">
            <v>435.98486361773951</v>
          </cell>
          <cell r="P24">
            <v>465.5044386399145</v>
          </cell>
        </row>
        <row r="25">
          <cell r="B25" t="str">
            <v>% of Net Sales</v>
          </cell>
          <cell r="D25">
            <v>0.13174386444000991</v>
          </cell>
          <cell r="F25">
            <v>0.11123374607663922</v>
          </cell>
          <cell r="H25">
            <v>0.1016474354698859</v>
          </cell>
          <cell r="J25">
            <v>9.914597035437317E-2</v>
          </cell>
          <cell r="L25">
            <v>0.11935889513931168</v>
          </cell>
          <cell r="N25">
            <v>0.12024267175288808</v>
          </cell>
          <cell r="P25">
            <v>0.12283269359387984</v>
          </cell>
        </row>
        <row r="27">
          <cell r="B27" t="str">
            <v>Consumer Products</v>
          </cell>
          <cell r="D27">
            <v>223.5</v>
          </cell>
          <cell r="F27">
            <v>212.1</v>
          </cell>
          <cell r="H27">
            <v>212.4</v>
          </cell>
          <cell r="J27">
            <v>208.20000000000002</v>
          </cell>
          <cell r="L27">
            <v>212.4</v>
          </cell>
          <cell r="N27">
            <v>212.4</v>
          </cell>
          <cell r="P27">
            <v>212.4</v>
          </cell>
        </row>
        <row r="28">
          <cell r="B28" t="str">
            <v>% Growth</v>
          </cell>
          <cell r="D28" t="str">
            <v>N/A</v>
          </cell>
          <cell r="F28">
            <v>-5.1006711409395944E-2</v>
          </cell>
          <cell r="H28">
            <v>1.4144271570015743E-3</v>
          </cell>
          <cell r="J28" t="str">
            <v>N/A</v>
          </cell>
          <cell r="L28" t="e">
            <v>#REF!</v>
          </cell>
          <cell r="N28">
            <v>0</v>
          </cell>
          <cell r="P28">
            <v>0</v>
          </cell>
        </row>
        <row r="29">
          <cell r="B29" t="str">
            <v>Pet Products</v>
          </cell>
          <cell r="D29">
            <v>156.6</v>
          </cell>
          <cell r="F29">
            <v>126.4</v>
          </cell>
          <cell r="H29">
            <v>141.80000000000001</v>
          </cell>
          <cell r="J29">
            <v>155.6</v>
          </cell>
          <cell r="L29">
            <v>141.80000000000001</v>
          </cell>
          <cell r="N29">
            <v>141.80000000000001</v>
          </cell>
          <cell r="P29">
            <v>141.80000000000001</v>
          </cell>
        </row>
        <row r="30">
          <cell r="B30" t="str">
            <v>% Growth</v>
          </cell>
          <cell r="D30" t="str">
            <v>N/A</v>
          </cell>
          <cell r="F30">
            <v>-0.19284802043422722</v>
          </cell>
          <cell r="H30">
            <v>0.12183544303797467</v>
          </cell>
          <cell r="J30" t="str">
            <v>N/A</v>
          </cell>
          <cell r="L30" t="e">
            <v>#REF!</v>
          </cell>
          <cell r="N30">
            <v>0</v>
          </cell>
          <cell r="P30">
            <v>0</v>
          </cell>
        </row>
        <row r="32">
          <cell r="B32" t="str">
            <v>Adjusted EBITDA</v>
          </cell>
          <cell r="D32">
            <v>465.8000000000003</v>
          </cell>
          <cell r="F32">
            <v>413.50000000000011</v>
          </cell>
          <cell r="H32">
            <v>396.79999999999984</v>
          </cell>
          <cell r="J32">
            <v>395.79999999999984</v>
          </cell>
          <cell r="L32">
            <v>520.33995051500017</v>
          </cell>
          <cell r="N32">
            <v>543.96173648852903</v>
          </cell>
          <cell r="P32">
            <v>578.36125691108896</v>
          </cell>
        </row>
        <row r="33">
          <cell r="B33" t="str">
            <v>% of Net Sales</v>
          </cell>
          <cell r="D33">
            <v>0.16307810804187245</v>
          </cell>
          <cell r="F33">
            <v>0.14262063256648158</v>
          </cell>
          <cell r="H33">
            <v>0.13232841992930028</v>
          </cell>
          <cell r="J33">
            <v>0.12951146886554754</v>
          </cell>
          <cell r="L33">
            <v>0.14913843283649469</v>
          </cell>
          <cell r="N33">
            <v>0.15002220945007111</v>
          </cell>
          <cell r="P33">
            <v>0.15261223129106286</v>
          </cell>
        </row>
        <row r="35">
          <cell r="B35" t="str">
            <v>% Margin</v>
          </cell>
          <cell r="D35" t="e">
            <v>#REF!</v>
          </cell>
          <cell r="F35" t="e">
            <v>#REF!</v>
          </cell>
          <cell r="J35" t="e">
            <v>#REF!</v>
          </cell>
          <cell r="L35" t="e">
            <v>#REF!</v>
          </cell>
          <cell r="N35" t="e">
            <v>#REF!</v>
          </cell>
        </row>
      </sheetData>
      <sheetData sheetId="2">
        <row r="1">
          <cell r="A1" t="str">
            <v>Del Monte Foods Financials from Bank Book p. VIII-1</v>
          </cell>
        </row>
        <row r="2">
          <cell r="B2" t="str">
            <v>% Margin</v>
          </cell>
          <cell r="D2" t="e">
            <v>#REF!</v>
          </cell>
          <cell r="F2" t="e">
            <v>#REF!</v>
          </cell>
          <cell r="H2" t="e">
            <v>#REF!</v>
          </cell>
          <cell r="J2" t="e">
            <v>#REF!</v>
          </cell>
        </row>
        <row r="6">
          <cell r="H6" t="str">
            <v>FY Ending April 30,(1)</v>
          </cell>
        </row>
        <row r="7">
          <cell r="D7">
            <v>2004</v>
          </cell>
          <cell r="F7">
            <v>2005</v>
          </cell>
          <cell r="H7" t="str">
            <v>2007(E)</v>
          </cell>
          <cell r="J7" t="str">
            <v>2008(E)</v>
          </cell>
          <cell r="L7" t="str">
            <v>2009(E)</v>
          </cell>
          <cell r="N7" t="str">
            <v>2010(E)</v>
          </cell>
          <cell r="P7" t="str">
            <v>2011(E)</v>
          </cell>
        </row>
        <row r="9">
          <cell r="B9" t="str">
            <v>Net Sales</v>
          </cell>
          <cell r="D9">
            <v>2856.3</v>
          </cell>
          <cell r="F9">
            <v>2899.3</v>
          </cell>
          <cell r="H9">
            <v>2191.5729000000001</v>
          </cell>
          <cell r="J9">
            <v>2251.8411547500004</v>
          </cell>
          <cell r="L9">
            <v>2319.3963893925006</v>
          </cell>
          <cell r="N9">
            <v>2394.7767720477568</v>
          </cell>
          <cell r="P9">
            <v>2478.5939590694279</v>
          </cell>
        </row>
        <row r="10">
          <cell r="B10" t="str">
            <v>% Growth</v>
          </cell>
          <cell r="D10" t="str">
            <v>N/A</v>
          </cell>
          <cell r="F10">
            <v>1.5054441060112778E-2</v>
          </cell>
          <cell r="H10" t="str">
            <v>N/A</v>
          </cell>
          <cell r="J10">
            <v>2.750000000000008E-2</v>
          </cell>
          <cell r="L10">
            <v>3.0000000000000027E-2</v>
          </cell>
          <cell r="N10">
            <v>3.2499999999999973E-2</v>
          </cell>
          <cell r="P10">
            <v>3.499999999999992E-2</v>
          </cell>
        </row>
        <row r="12">
          <cell r="B12" t="str">
            <v>Cost of Goods Sold</v>
          </cell>
          <cell r="D12">
            <v>2081.6</v>
          </cell>
          <cell r="F12">
            <v>2149.9</v>
          </cell>
          <cell r="H12">
            <v>2213.9</v>
          </cell>
          <cell r="J12">
            <v>2213.9</v>
          </cell>
          <cell r="L12">
            <v>2213.9</v>
          </cell>
          <cell r="N12">
            <v>2213.9</v>
          </cell>
          <cell r="P12">
            <v>2213.9</v>
          </cell>
        </row>
        <row r="13">
          <cell r="B13" t="str">
            <v>Gross Profit</v>
          </cell>
          <cell r="D13">
            <v>774.70000000000027</v>
          </cell>
          <cell r="F13">
            <v>749.40000000000009</v>
          </cell>
          <cell r="H13">
            <v>569.96325105157393</v>
          </cell>
          <cell r="J13">
            <v>587.7764895525047</v>
          </cell>
          <cell r="L13">
            <v>607.38127117006366</v>
          </cell>
          <cell r="N13">
            <v>629.39620041653598</v>
          </cell>
          <cell r="P13">
            <v>653.7797316922306</v>
          </cell>
        </row>
        <row r="14">
          <cell r="B14" t="str">
            <v>% of Net Sales</v>
          </cell>
          <cell r="D14">
            <v>0.2712250113783567</v>
          </cell>
          <cell r="F14">
            <v>0.25847618390646021</v>
          </cell>
          <cell r="H14">
            <v>0.26007040470867926</v>
          </cell>
          <cell r="J14">
            <v>0.26102040470867921</v>
          </cell>
          <cell r="L14">
            <v>0.26187040470867928</v>
          </cell>
          <cell r="N14">
            <v>0.26282040470867923</v>
          </cell>
          <cell r="P14">
            <v>0.26377040470867924</v>
          </cell>
        </row>
        <row r="16">
          <cell r="B16" t="str">
            <v>SG&amp;A</v>
          </cell>
          <cell r="D16">
            <v>398.4</v>
          </cell>
          <cell r="F16">
            <v>426.9</v>
          </cell>
          <cell r="H16">
            <v>348.49357669702732</v>
          </cell>
          <cell r="J16">
            <v>359.67010197161687</v>
          </cell>
          <cell r="L16">
            <v>369.90343993137105</v>
          </cell>
          <cell r="N16">
            <v>381.002602833445</v>
          </cell>
          <cell r="P16">
            <v>393.02387212165212</v>
          </cell>
        </row>
        <row r="17">
          <cell r="B17" t="str">
            <v>% of Net Sales</v>
          </cell>
          <cell r="D17">
            <v>0.13948114693834679</v>
          </cell>
          <cell r="F17">
            <v>0.14724243782982097</v>
          </cell>
          <cell r="H17">
            <v>0.15901527925310049</v>
          </cell>
          <cell r="J17">
            <v>0.15972267902331125</v>
          </cell>
          <cell r="L17">
            <v>0.15948263161186374</v>
          </cell>
          <cell r="N17">
            <v>0.15909733520074706</v>
          </cell>
          <cell r="P17">
            <v>0.15856726781873154</v>
          </cell>
        </row>
        <row r="19">
          <cell r="B19" t="str">
            <v>EBIT</v>
          </cell>
          <cell r="D19">
            <v>376.3000000000003</v>
          </cell>
          <cell r="F19">
            <v>322.50000000000011</v>
          </cell>
          <cell r="H19">
            <v>221.46967435454661</v>
          </cell>
          <cell r="J19">
            <v>228.10638758088783</v>
          </cell>
          <cell r="L19">
            <v>237.4778312386926</v>
          </cell>
          <cell r="N19">
            <v>248.39359758309098</v>
          </cell>
          <cell r="P19">
            <v>260.75585957057848</v>
          </cell>
        </row>
        <row r="20">
          <cell r="B20" t="str">
            <v>% of Net Sales</v>
          </cell>
          <cell r="D20">
            <v>0.13174386444000991</v>
          </cell>
          <cell r="F20">
            <v>0.11123374607663922</v>
          </cell>
          <cell r="H20">
            <v>0.10105512545557878</v>
          </cell>
          <cell r="J20">
            <v>0.10129772568536799</v>
          </cell>
          <cell r="L20">
            <v>0.10238777309681556</v>
          </cell>
          <cell r="N20">
            <v>0.1037230695079322</v>
          </cell>
          <cell r="P20">
            <v>0.10520313688994772</v>
          </cell>
        </row>
        <row r="22">
          <cell r="B22" t="str">
            <v>Depreciation</v>
          </cell>
          <cell r="D22">
            <v>89.5</v>
          </cell>
          <cell r="F22">
            <v>91</v>
          </cell>
          <cell r="H22">
            <v>92</v>
          </cell>
          <cell r="J22">
            <v>92</v>
          </cell>
          <cell r="L22">
            <v>92</v>
          </cell>
          <cell r="N22">
            <v>92</v>
          </cell>
          <cell r="P22">
            <v>92</v>
          </cell>
        </row>
        <row r="23">
          <cell r="B23" t="str">
            <v>Consumer Products</v>
          </cell>
          <cell r="D23">
            <v>2067</v>
          </cell>
          <cell r="F23">
            <v>2059.4</v>
          </cell>
          <cell r="H23">
            <v>2142.3000000000002</v>
          </cell>
          <cell r="J23">
            <v>2142.3000000000002</v>
          </cell>
          <cell r="L23">
            <v>2142.3000000000002</v>
          </cell>
          <cell r="N23">
            <v>2142.3000000000002</v>
          </cell>
          <cell r="P23">
            <v>2142.3000000000002</v>
          </cell>
        </row>
        <row r="24">
          <cell r="B24" t="str">
            <v>% Growth</v>
          </cell>
          <cell r="D24" t="str">
            <v>N/A</v>
          </cell>
          <cell r="F24">
            <v>-3.6768263183356575E-3</v>
          </cell>
          <cell r="H24" t="e">
            <v>#REF!</v>
          </cell>
          <cell r="J24">
            <v>0</v>
          </cell>
          <cell r="L24">
            <v>0</v>
          </cell>
          <cell r="N24">
            <v>0</v>
          </cell>
          <cell r="P24">
            <v>0</v>
          </cell>
        </row>
        <row r="25">
          <cell r="B25" t="str">
            <v>Pet Products</v>
          </cell>
          <cell r="D25">
            <v>789.3</v>
          </cell>
          <cell r="F25">
            <v>839.9</v>
          </cell>
          <cell r="H25">
            <v>856.3</v>
          </cell>
          <cell r="J25">
            <v>856.3</v>
          </cell>
          <cell r="L25">
            <v>856.3</v>
          </cell>
          <cell r="N25">
            <v>856.3</v>
          </cell>
          <cell r="P25">
            <v>856.3</v>
          </cell>
        </row>
        <row r="26">
          <cell r="B26" t="str">
            <v>% Growth</v>
          </cell>
          <cell r="D26" t="str">
            <v>N/A</v>
          </cell>
          <cell r="F26">
            <v>6.4107436969466747E-2</v>
          </cell>
          <cell r="H26" t="e">
            <v>#REF!</v>
          </cell>
          <cell r="J26">
            <v>0</v>
          </cell>
          <cell r="L26">
            <v>0</v>
          </cell>
          <cell r="N26">
            <v>0</v>
          </cell>
          <cell r="P26">
            <v>0</v>
          </cell>
        </row>
        <row r="28">
          <cell r="B28" t="str">
            <v>Operating Income</v>
          </cell>
          <cell r="D28">
            <v>376.3000000000003</v>
          </cell>
          <cell r="F28">
            <v>322.50000000000011</v>
          </cell>
          <cell r="H28">
            <v>221.46967435454661</v>
          </cell>
          <cell r="J28">
            <v>228.10638758088783</v>
          </cell>
          <cell r="L28">
            <v>237.4778312386926</v>
          </cell>
          <cell r="N28">
            <v>248.39359758309098</v>
          </cell>
          <cell r="P28">
            <v>260.75585957057848</v>
          </cell>
        </row>
        <row r="29">
          <cell r="B29" t="str">
            <v>% of Net Sales</v>
          </cell>
          <cell r="D29">
            <v>0.13174386444000991</v>
          </cell>
          <cell r="F29">
            <v>0.11123374607663922</v>
          </cell>
          <cell r="H29">
            <v>0.10105512545557878</v>
          </cell>
          <cell r="J29">
            <v>0.10129772568536799</v>
          </cell>
          <cell r="L29">
            <v>0.10238777309681556</v>
          </cell>
          <cell r="N29">
            <v>0.1037230695079322</v>
          </cell>
          <cell r="P29">
            <v>0.10520313688994772</v>
          </cell>
        </row>
        <row r="31">
          <cell r="B31" t="str">
            <v>Consumer Products</v>
          </cell>
          <cell r="D31">
            <v>223.5</v>
          </cell>
          <cell r="F31">
            <v>212.1</v>
          </cell>
          <cell r="H31">
            <v>212.4</v>
          </cell>
          <cell r="J31">
            <v>212.4</v>
          </cell>
          <cell r="L31">
            <v>212.4</v>
          </cell>
          <cell r="N31">
            <v>212.4</v>
          </cell>
          <cell r="P31">
            <v>212.4</v>
          </cell>
        </row>
        <row r="32">
          <cell r="B32" t="str">
            <v>% Growth</v>
          </cell>
          <cell r="D32" t="str">
            <v>N/A</v>
          </cell>
          <cell r="F32">
            <v>-5.1006711409395944E-2</v>
          </cell>
          <cell r="H32" t="e">
            <v>#REF!</v>
          </cell>
          <cell r="J32">
            <v>0</v>
          </cell>
          <cell r="L32">
            <v>0</v>
          </cell>
          <cell r="N32">
            <v>0</v>
          </cell>
          <cell r="P32">
            <v>0</v>
          </cell>
        </row>
        <row r="33">
          <cell r="B33" t="str">
            <v>Pet Products</v>
          </cell>
          <cell r="D33">
            <v>156.6</v>
          </cell>
          <cell r="F33">
            <v>126.4</v>
          </cell>
          <cell r="H33">
            <v>141.80000000000001</v>
          </cell>
          <cell r="J33">
            <v>141.80000000000001</v>
          </cell>
          <cell r="L33">
            <v>141.80000000000001</v>
          </cell>
          <cell r="N33">
            <v>141.80000000000001</v>
          </cell>
          <cell r="P33">
            <v>141.80000000000001</v>
          </cell>
        </row>
        <row r="34">
          <cell r="B34" t="str">
            <v>% Growth</v>
          </cell>
          <cell r="D34" t="str">
            <v>N/A</v>
          </cell>
          <cell r="F34">
            <v>-0.19284802043422722</v>
          </cell>
          <cell r="H34" t="e">
            <v>#REF!</v>
          </cell>
          <cell r="J34">
            <v>0</v>
          </cell>
          <cell r="L34">
            <v>0</v>
          </cell>
          <cell r="N34">
            <v>0</v>
          </cell>
          <cell r="P34">
            <v>0</v>
          </cell>
        </row>
        <row r="36">
          <cell r="B36" t="str">
            <v>Adjusted EBITDA</v>
          </cell>
          <cell r="D36">
            <v>465.8000000000003</v>
          </cell>
          <cell r="F36">
            <v>413.50000000000011</v>
          </cell>
          <cell r="H36">
            <v>286.73370214622133</v>
          </cell>
          <cell r="J36">
            <v>295.16517613683362</v>
          </cell>
          <cell r="L36">
            <v>306.54838345131679</v>
          </cell>
          <cell r="N36">
            <v>319.70894274262542</v>
          </cell>
          <cell r="P36">
            <v>334.5672418106966</v>
          </cell>
        </row>
        <row r="37">
          <cell r="B37" t="str">
            <v>% of Net Sales</v>
          </cell>
          <cell r="D37">
            <v>0.16307810804187245</v>
          </cell>
          <cell r="F37">
            <v>0.14262063256648158</v>
          </cell>
          <cell r="H37">
            <v>0.13083466315276179</v>
          </cell>
          <cell r="J37">
            <v>0.13107726338255102</v>
          </cell>
          <cell r="L37">
            <v>0.1321673107939986</v>
          </cell>
          <cell r="N37">
            <v>0.13350260720511523</v>
          </cell>
          <cell r="P37">
            <v>0.13498267458713073</v>
          </cell>
        </row>
        <row r="39">
          <cell r="B39" t="str">
            <v>% Margin</v>
          </cell>
          <cell r="D39" t="e">
            <v>#REF!</v>
          </cell>
          <cell r="F39" t="e">
            <v>#REF!</v>
          </cell>
          <cell r="H39" t="e">
            <v>#REF!</v>
          </cell>
          <cell r="J39" t="e">
            <v>#REF!</v>
          </cell>
        </row>
      </sheetData>
      <sheetData sheetId="3">
        <row r="1">
          <cell r="A1" t="str">
            <v>Del Monte Foods Financials from Bank Book p. VIII-1</v>
          </cell>
        </row>
        <row r="2">
          <cell r="B2" t="str">
            <v>% Margin</v>
          </cell>
          <cell r="D2" t="e">
            <v>#REF!</v>
          </cell>
          <cell r="F2" t="e">
            <v>#REF!</v>
          </cell>
          <cell r="H2" t="e">
            <v>#REF!</v>
          </cell>
          <cell r="J2" t="e">
            <v>#REF!</v>
          </cell>
        </row>
        <row r="6">
          <cell r="H6" t="str">
            <v>FY Ending April 30,(1)</v>
          </cell>
        </row>
        <row r="7">
          <cell r="D7">
            <v>2004</v>
          </cell>
          <cell r="F7">
            <v>2005</v>
          </cell>
          <cell r="H7" t="str">
            <v>2007(E)</v>
          </cell>
          <cell r="J7" t="str">
            <v>2008(E)</v>
          </cell>
          <cell r="L7" t="str">
            <v>2009(E)</v>
          </cell>
          <cell r="N7" t="str">
            <v>2010(E)</v>
          </cell>
          <cell r="P7" t="str">
            <v>2011(E)</v>
          </cell>
        </row>
        <row r="9">
          <cell r="B9" t="str">
            <v>Net Sales</v>
          </cell>
          <cell r="D9">
            <v>2856.3</v>
          </cell>
          <cell r="F9">
            <v>2899.3</v>
          </cell>
          <cell r="H9">
            <v>1297.4000000000001</v>
          </cell>
          <cell r="J9">
            <v>1388.2180000000001</v>
          </cell>
          <cell r="L9">
            <v>1485.3932600000001</v>
          </cell>
          <cell r="N9">
            <v>1596.7977544999999</v>
          </cell>
          <cell r="P9">
            <v>1724.5415748600001</v>
          </cell>
        </row>
        <row r="10">
          <cell r="B10" t="str">
            <v>% Growth</v>
          </cell>
          <cell r="D10" t="str">
            <v>N/A</v>
          </cell>
          <cell r="F10">
            <v>1.5054441060112778E-2</v>
          </cell>
          <cell r="H10" t="str">
            <v>N/A</v>
          </cell>
          <cell r="J10">
            <v>7.0000000000000062E-2</v>
          </cell>
          <cell r="L10">
            <v>7.0000000000000062E-2</v>
          </cell>
          <cell r="N10">
            <v>7.4999999999999956E-2</v>
          </cell>
          <cell r="P10">
            <v>8.0000000000000071E-2</v>
          </cell>
        </row>
        <row r="12">
          <cell r="B12" t="str">
            <v>Cost of Goods Sold</v>
          </cell>
          <cell r="D12">
            <v>2081.6</v>
          </cell>
          <cell r="F12">
            <v>2149.9</v>
          </cell>
          <cell r="H12">
            <v>2213.9</v>
          </cell>
          <cell r="J12">
            <v>2213.9</v>
          </cell>
          <cell r="L12">
            <v>2213.9</v>
          </cell>
          <cell r="N12">
            <v>2213.9</v>
          </cell>
          <cell r="P12">
            <v>2213.9</v>
          </cell>
        </row>
        <row r="13">
          <cell r="B13" t="str">
            <v>Gross Profit</v>
          </cell>
          <cell r="D13">
            <v>774.70000000000027</v>
          </cell>
          <cell r="F13">
            <v>749.40000000000009</v>
          </cell>
          <cell r="H13">
            <v>401.27669946342644</v>
          </cell>
          <cell r="J13">
            <v>434.09883728504178</v>
          </cell>
          <cell r="L13">
            <v>471.1700255649946</v>
          </cell>
          <cell r="N13">
            <v>513.6933673776191</v>
          </cell>
          <cell r="P13">
            <v>562.54927385469864</v>
          </cell>
        </row>
        <row r="14">
          <cell r="B14" t="str">
            <v>% of Net Sales</v>
          </cell>
          <cell r="D14">
            <v>0.2712250113783567</v>
          </cell>
          <cell r="F14">
            <v>0.25847618390646021</v>
          </cell>
          <cell r="H14">
            <v>0.30929297014292156</v>
          </cell>
          <cell r="J14">
            <v>0.31270221052100011</v>
          </cell>
          <cell r="L14">
            <v>0.31720221052100006</v>
          </cell>
          <cell r="N14">
            <v>0.32170221052100006</v>
          </cell>
          <cell r="P14">
            <v>0.32620221052100001</v>
          </cell>
        </row>
        <row r="16">
          <cell r="B16" t="str">
            <v>SG&amp;A</v>
          </cell>
          <cell r="D16">
            <v>398.4</v>
          </cell>
          <cell r="F16">
            <v>426.9</v>
          </cell>
          <cell r="H16">
            <v>206.30642330297263</v>
          </cell>
          <cell r="J16">
            <v>221.72989802838308</v>
          </cell>
          <cell r="L16">
            <v>238.33730691127971</v>
          </cell>
          <cell r="N16">
            <v>257.03448246458771</v>
          </cell>
          <cell r="P16">
            <v>278.2352052413658</v>
          </cell>
        </row>
        <row r="17">
          <cell r="B17" t="str">
            <v>% of Net Sales</v>
          </cell>
          <cell r="D17">
            <v>0.13948114693834679</v>
          </cell>
          <cell r="F17">
            <v>0.14724243782982097</v>
          </cell>
          <cell r="H17">
            <v>0.15901527925310052</v>
          </cell>
          <cell r="J17">
            <v>0.15972267902331122</v>
          </cell>
          <cell r="L17">
            <v>0.16045401129077408</v>
          </cell>
          <cell r="N17">
            <v>0.16096871487965744</v>
          </cell>
          <cell r="P17">
            <v>0.16133864749764193</v>
          </cell>
        </row>
        <row r="19">
          <cell r="B19" t="str">
            <v>EBIT</v>
          </cell>
          <cell r="D19">
            <v>376.3000000000003</v>
          </cell>
          <cell r="F19">
            <v>322.50000000000011</v>
          </cell>
          <cell r="H19">
            <v>194.97027616045381</v>
          </cell>
          <cell r="J19">
            <v>212.36893925665871</v>
          </cell>
          <cell r="L19">
            <v>232.83271865371489</v>
          </cell>
          <cell r="N19">
            <v>256.65888491303139</v>
          </cell>
          <cell r="P19">
            <v>284.31406861333284</v>
          </cell>
        </row>
        <row r="20">
          <cell r="B20" t="str">
            <v>% of Net Sales</v>
          </cell>
          <cell r="D20">
            <v>0.13174386444000991</v>
          </cell>
          <cell r="F20">
            <v>0.11123374607663922</v>
          </cell>
          <cell r="H20">
            <v>0.15027769088982101</v>
          </cell>
          <cell r="J20">
            <v>0.15297953149768889</v>
          </cell>
          <cell r="L20">
            <v>0.15674819923022601</v>
          </cell>
          <cell r="N20">
            <v>0.16073349564134259</v>
          </cell>
          <cell r="P20">
            <v>0.16486356302335808</v>
          </cell>
        </row>
        <row r="22">
          <cell r="B22" t="str">
            <v>Depreciation</v>
          </cell>
          <cell r="D22">
            <v>89.5</v>
          </cell>
          <cell r="F22">
            <v>91</v>
          </cell>
          <cell r="H22">
            <v>92</v>
          </cell>
          <cell r="J22">
            <v>92</v>
          </cell>
          <cell r="L22">
            <v>92</v>
          </cell>
          <cell r="N22">
            <v>92</v>
          </cell>
          <cell r="P22">
            <v>92</v>
          </cell>
        </row>
        <row r="23">
          <cell r="B23" t="str">
            <v>Consumer Products</v>
          </cell>
          <cell r="D23">
            <v>2067</v>
          </cell>
          <cell r="F23">
            <v>2059.4</v>
          </cell>
          <cell r="H23">
            <v>2142.3000000000002</v>
          </cell>
          <cell r="J23">
            <v>2142.3000000000002</v>
          </cell>
          <cell r="L23">
            <v>2142.3000000000002</v>
          </cell>
          <cell r="N23">
            <v>2142.3000000000002</v>
          </cell>
          <cell r="P23">
            <v>2142.3000000000002</v>
          </cell>
        </row>
        <row r="24">
          <cell r="B24" t="str">
            <v>% Growth</v>
          </cell>
          <cell r="D24" t="str">
            <v>N/A</v>
          </cell>
          <cell r="F24">
            <v>-3.6768263183356575E-3</v>
          </cell>
          <cell r="H24" t="e">
            <v>#REF!</v>
          </cell>
          <cell r="J24">
            <v>0</v>
          </cell>
          <cell r="L24">
            <v>0</v>
          </cell>
          <cell r="N24">
            <v>0</v>
          </cell>
          <cell r="P24">
            <v>0</v>
          </cell>
        </row>
        <row r="25">
          <cell r="B25" t="str">
            <v>Pet Products</v>
          </cell>
          <cell r="D25">
            <v>789.3</v>
          </cell>
          <cell r="F25">
            <v>839.9</v>
          </cell>
          <cell r="H25">
            <v>856.3</v>
          </cell>
          <cell r="J25">
            <v>856.3</v>
          </cell>
          <cell r="L25">
            <v>856.3</v>
          </cell>
          <cell r="N25">
            <v>856.3</v>
          </cell>
          <cell r="P25">
            <v>856.3</v>
          </cell>
        </row>
        <row r="26">
          <cell r="B26" t="str">
            <v>% Growth</v>
          </cell>
          <cell r="D26" t="str">
            <v>N/A</v>
          </cell>
          <cell r="F26">
            <v>6.4107436969466747E-2</v>
          </cell>
          <cell r="H26" t="e">
            <v>#REF!</v>
          </cell>
          <cell r="J26">
            <v>0</v>
          </cell>
          <cell r="L26">
            <v>0</v>
          </cell>
          <cell r="N26">
            <v>0</v>
          </cell>
          <cell r="P26">
            <v>0</v>
          </cell>
        </row>
        <row r="28">
          <cell r="B28" t="str">
            <v>Operating Income</v>
          </cell>
          <cell r="D28">
            <v>376.3000000000003</v>
          </cell>
          <cell r="F28">
            <v>322.50000000000011</v>
          </cell>
          <cell r="H28">
            <v>194.97027616045381</v>
          </cell>
          <cell r="J28">
            <v>212.36893925665871</v>
          </cell>
          <cell r="L28">
            <v>232.83271865371489</v>
          </cell>
          <cell r="N28">
            <v>256.65888491303139</v>
          </cell>
          <cell r="P28">
            <v>284.31406861333284</v>
          </cell>
        </row>
        <row r="29">
          <cell r="B29" t="str">
            <v>% of Net Sales</v>
          </cell>
          <cell r="D29">
            <v>0.13174386444000991</v>
          </cell>
          <cell r="F29">
            <v>0.11123374607663922</v>
          </cell>
          <cell r="H29">
            <v>0.15027769088982101</v>
          </cell>
          <cell r="J29">
            <v>0.15297953149768889</v>
          </cell>
          <cell r="L29">
            <v>0.15674819923022601</v>
          </cell>
          <cell r="N29">
            <v>0.16073349564134259</v>
          </cell>
          <cell r="P29">
            <v>0.16486356302335808</v>
          </cell>
        </row>
        <row r="31">
          <cell r="B31" t="str">
            <v>Consumer Products</v>
          </cell>
          <cell r="D31">
            <v>223.5</v>
          </cell>
          <cell r="F31">
            <v>212.1</v>
          </cell>
          <cell r="H31">
            <v>212.4</v>
          </cell>
          <cell r="J31">
            <v>212.4</v>
          </cell>
          <cell r="L31">
            <v>212.4</v>
          </cell>
          <cell r="N31">
            <v>212.4</v>
          </cell>
          <cell r="P31">
            <v>212.4</v>
          </cell>
        </row>
        <row r="32">
          <cell r="B32" t="str">
            <v>% Growth</v>
          </cell>
          <cell r="D32" t="str">
            <v>N/A</v>
          </cell>
          <cell r="F32">
            <v>-5.1006711409395944E-2</v>
          </cell>
          <cell r="H32" t="e">
            <v>#REF!</v>
          </cell>
          <cell r="J32">
            <v>0</v>
          </cell>
          <cell r="L32">
            <v>0</v>
          </cell>
          <cell r="N32">
            <v>0</v>
          </cell>
          <cell r="P32">
            <v>0</v>
          </cell>
        </row>
        <row r="33">
          <cell r="B33" t="str">
            <v>Pet Products</v>
          </cell>
          <cell r="D33">
            <v>156.6</v>
          </cell>
          <cell r="F33">
            <v>126.4</v>
          </cell>
          <cell r="H33">
            <v>141.80000000000001</v>
          </cell>
          <cell r="J33">
            <v>141.80000000000001</v>
          </cell>
          <cell r="L33">
            <v>141.80000000000001</v>
          </cell>
          <cell r="N33">
            <v>141.80000000000001</v>
          </cell>
          <cell r="P33">
            <v>141.80000000000001</v>
          </cell>
        </row>
        <row r="34">
          <cell r="B34" t="str">
            <v>% Growth</v>
          </cell>
          <cell r="D34" t="str">
            <v>N/A</v>
          </cell>
          <cell r="F34">
            <v>-0.19284802043422722</v>
          </cell>
          <cell r="H34" t="e">
            <v>#REF!</v>
          </cell>
          <cell r="J34">
            <v>0</v>
          </cell>
          <cell r="L34">
            <v>0</v>
          </cell>
          <cell r="N34">
            <v>0</v>
          </cell>
          <cell r="P34">
            <v>0</v>
          </cell>
        </row>
        <row r="36">
          <cell r="B36" t="str">
            <v>Adjusted EBITDA</v>
          </cell>
          <cell r="D36">
            <v>465.8000000000003</v>
          </cell>
          <cell r="F36">
            <v>413.50000000000011</v>
          </cell>
          <cell r="H36">
            <v>233.60624836877906</v>
          </cell>
          <cell r="J36">
            <v>253.70942951956675</v>
          </cell>
          <cell r="L36">
            <v>277.06704323502652</v>
          </cell>
          <cell r="N36">
            <v>304.21078383794134</v>
          </cell>
          <cell r="P36">
            <v>335.67011945223561</v>
          </cell>
        </row>
        <row r="37">
          <cell r="B37" t="str">
            <v>% of Net Sales</v>
          </cell>
          <cell r="D37">
            <v>0.16307810804187245</v>
          </cell>
          <cell r="F37">
            <v>0.14262063256648158</v>
          </cell>
          <cell r="H37">
            <v>0.18005722858700404</v>
          </cell>
          <cell r="J37">
            <v>0.18275906919487195</v>
          </cell>
          <cell r="L37">
            <v>0.18652773692740904</v>
          </cell>
          <cell r="N37">
            <v>0.19051303333852562</v>
          </cell>
          <cell r="P37">
            <v>0.19464310072054111</v>
          </cell>
        </row>
        <row r="39">
          <cell r="B39" t="str">
            <v>% Margin</v>
          </cell>
          <cell r="D39" t="e">
            <v>#REF!</v>
          </cell>
          <cell r="F39" t="e">
            <v>#REF!</v>
          </cell>
          <cell r="H39" t="e">
            <v>#REF!</v>
          </cell>
          <cell r="J39" t="e">
            <v>#REF!</v>
          </cell>
        </row>
      </sheetData>
      <sheetData sheetId="4" refreshError="1"/>
      <sheetData sheetId="5">
        <row r="1">
          <cell r="A1" t="str">
            <v>Del Monte Foods Financials from Bank Book p. VIII-1</v>
          </cell>
        </row>
        <row r="2">
          <cell r="B2" t="str">
            <v>% Margin</v>
          </cell>
          <cell r="D2" t="e">
            <v>#REF!</v>
          </cell>
          <cell r="F2" t="e">
            <v>#REF!</v>
          </cell>
          <cell r="H2" t="e">
            <v>#REF!</v>
          </cell>
          <cell r="J2" t="e">
            <v>#REF!</v>
          </cell>
        </row>
        <row r="4">
          <cell r="B4" t="str">
            <v>($ in millions)</v>
          </cell>
        </row>
        <row r="5">
          <cell r="B5" t="str">
            <v>Forecasted Financial Results</v>
          </cell>
        </row>
        <row r="6">
          <cell r="H6" t="str">
            <v>Fiscal Year Ending April 30,(1)</v>
          </cell>
        </row>
        <row r="7">
          <cell r="D7">
            <v>2004</v>
          </cell>
          <cell r="F7">
            <v>2005</v>
          </cell>
          <cell r="H7" t="str">
            <v>2007(E)</v>
          </cell>
          <cell r="J7" t="str">
            <v>2008(E)</v>
          </cell>
          <cell r="L7" t="str">
            <v>2009(E)</v>
          </cell>
          <cell r="N7" t="str">
            <v>2010(E)</v>
          </cell>
          <cell r="P7" t="str">
            <v>2011(E)</v>
          </cell>
        </row>
        <row r="9">
          <cell r="B9" t="str">
            <v xml:space="preserve">Net Sales: </v>
          </cell>
          <cell r="D9">
            <v>2856.3</v>
          </cell>
          <cell r="F9">
            <v>2899.3</v>
          </cell>
        </row>
        <row r="10">
          <cell r="B10" t="str">
            <v>Consumer Products</v>
          </cell>
          <cell r="H10">
            <v>2191.5729000000001</v>
          </cell>
          <cell r="J10">
            <v>2251.8411547500004</v>
          </cell>
          <cell r="L10">
            <v>2319.3963893925006</v>
          </cell>
          <cell r="N10">
            <v>2394.7767720477568</v>
          </cell>
          <cell r="P10">
            <v>2478.5939590694279</v>
          </cell>
        </row>
        <row r="11">
          <cell r="B11" t="str">
            <v>% Growth</v>
          </cell>
          <cell r="D11" t="str">
            <v>N/A</v>
          </cell>
          <cell r="F11">
            <v>4.9900199600805273E-4</v>
          </cell>
          <cell r="H11" t="str">
            <v>N/A</v>
          </cell>
          <cell r="J11">
            <v>2.750000000000008E-2</v>
          </cell>
          <cell r="L11">
            <v>3.0000000000000027E-2</v>
          </cell>
          <cell r="N11">
            <v>3.2499999999999973E-2</v>
          </cell>
          <cell r="P11">
            <v>3.499999999999992E-2</v>
          </cell>
        </row>
        <row r="12">
          <cell r="B12" t="str">
            <v>Pet Products</v>
          </cell>
          <cell r="H12">
            <v>1297.4000000000001</v>
          </cell>
          <cell r="J12">
            <v>1388.2180000000001</v>
          </cell>
          <cell r="L12">
            <v>1485.3932600000001</v>
          </cell>
          <cell r="N12">
            <v>1596.7977544999999</v>
          </cell>
          <cell r="P12">
            <v>1724.5415748600001</v>
          </cell>
        </row>
        <row r="13">
          <cell r="B13" t="str">
            <v>% Growth</v>
          </cell>
          <cell r="D13" t="str">
            <v>N/A</v>
          </cell>
          <cell r="F13">
            <v>1.5054441060112778E-2</v>
          </cell>
          <cell r="H13" t="str">
            <v>N/A</v>
          </cell>
          <cell r="J13">
            <v>7.0000000000000062E-2</v>
          </cell>
          <cell r="L13">
            <v>7.0000000000000062E-2</v>
          </cell>
          <cell r="N13">
            <v>7.4999999999999956E-2</v>
          </cell>
          <cell r="P13">
            <v>8.0000000000000071E-2</v>
          </cell>
        </row>
        <row r="15">
          <cell r="B15" t="str">
            <v>Del Monte Foods</v>
          </cell>
          <cell r="H15">
            <v>3488.9729000000002</v>
          </cell>
          <cell r="J15">
            <v>3640.0591547500007</v>
          </cell>
          <cell r="L15">
            <v>3804.7896493925009</v>
          </cell>
          <cell r="N15">
            <v>3991.5745265477567</v>
          </cell>
          <cell r="P15">
            <v>4203.1355339294278</v>
          </cell>
        </row>
        <row r="16">
          <cell r="B16" t="str">
            <v>% Growth</v>
          </cell>
          <cell r="D16" t="str">
            <v>N/A</v>
          </cell>
          <cell r="F16" t="e">
            <v>#DIV/0!</v>
          </cell>
          <cell r="H16" t="str">
            <v>N/A</v>
          </cell>
          <cell r="J16">
            <v>4.3303934733915694E-2</v>
          </cell>
          <cell r="L16">
            <v>4.5254894945193191E-2</v>
          </cell>
          <cell r="N16">
            <v>4.9092037764841834E-2</v>
          </cell>
          <cell r="P16">
            <v>5.300189335676686E-2</v>
          </cell>
        </row>
        <row r="18">
          <cell r="B18" t="str">
            <v>Gross Profit:</v>
          </cell>
          <cell r="D18" t="e">
            <v>#REF!</v>
          </cell>
          <cell r="F18" t="e">
            <v>#REF!</v>
          </cell>
        </row>
        <row r="19">
          <cell r="B19" t="str">
            <v>Consumer Products</v>
          </cell>
          <cell r="H19">
            <v>569.96325105157393</v>
          </cell>
          <cell r="J19">
            <v>587.7764895525047</v>
          </cell>
          <cell r="L19">
            <v>607.38127117006366</v>
          </cell>
          <cell r="N19">
            <v>629.39620041653598</v>
          </cell>
          <cell r="P19">
            <v>653.7797316922306</v>
          </cell>
        </row>
        <row r="20">
          <cell r="B20" t="str">
            <v>% Margin</v>
          </cell>
          <cell r="D20" t="e">
            <v>#REF!</v>
          </cell>
          <cell r="F20" t="e">
            <v>#REF!</v>
          </cell>
          <cell r="H20">
            <v>0.26007040470867926</v>
          </cell>
          <cell r="J20">
            <v>0.26102040470867921</v>
          </cell>
          <cell r="L20">
            <v>0.26187040470867928</v>
          </cell>
          <cell r="N20">
            <v>0.26282040470867923</v>
          </cell>
          <cell r="P20">
            <v>0.26377040470867924</v>
          </cell>
        </row>
        <row r="21">
          <cell r="B21" t="str">
            <v>Pet Products</v>
          </cell>
          <cell r="H21">
            <v>401.27669946342644</v>
          </cell>
          <cell r="J21">
            <v>434.09883728504178</v>
          </cell>
          <cell r="L21">
            <v>471.1700255649946</v>
          </cell>
          <cell r="N21">
            <v>513.6933673776191</v>
          </cell>
          <cell r="P21">
            <v>562.54927385469864</v>
          </cell>
        </row>
        <row r="22">
          <cell r="B22" t="str">
            <v>% Margin</v>
          </cell>
          <cell r="D22" t="e">
            <v>#REF!</v>
          </cell>
          <cell r="F22" t="e">
            <v>#REF!</v>
          </cell>
          <cell r="H22">
            <v>0.30929297014292156</v>
          </cell>
          <cell r="J22">
            <v>0.31270221052100011</v>
          </cell>
          <cell r="L22">
            <v>0.31720221052100006</v>
          </cell>
          <cell r="N22">
            <v>0.32170221052100006</v>
          </cell>
          <cell r="P22">
            <v>0.32620221052100001</v>
          </cell>
        </row>
        <row r="24">
          <cell r="B24" t="str">
            <v>Del Monte Foods</v>
          </cell>
          <cell r="H24">
            <v>971.23995051500037</v>
          </cell>
          <cell r="J24">
            <v>1021.8753268375465</v>
          </cell>
          <cell r="L24">
            <v>1078.5512967350583</v>
          </cell>
          <cell r="N24">
            <v>1143.0895677941551</v>
          </cell>
          <cell r="P24">
            <v>1216.3290055469292</v>
          </cell>
        </row>
        <row r="25">
          <cell r="B25" t="str">
            <v>% Margin</v>
          </cell>
          <cell r="D25" t="e">
            <v>#DIV/0!</v>
          </cell>
          <cell r="F25" t="e">
            <v>#DIV/0!</v>
          </cell>
          <cell r="H25">
            <v>0.27837417439241224</v>
          </cell>
          <cell r="J25">
            <v>0.2807304176648</v>
          </cell>
          <cell r="L25">
            <v>0.28347199086479519</v>
          </cell>
          <cell r="N25">
            <v>0.28637560446172938</v>
          </cell>
          <cell r="P25">
            <v>0.28938610133511622</v>
          </cell>
        </row>
        <row r="28">
          <cell r="B28" t="str">
            <v>SG&amp;A</v>
          </cell>
          <cell r="D28">
            <v>398.4</v>
          </cell>
          <cell r="F28">
            <v>426.9</v>
          </cell>
          <cell r="H28">
            <v>554.79999999999995</v>
          </cell>
          <cell r="J28">
            <v>581.4</v>
          </cell>
          <cell r="L28">
            <v>608.24074684265076</v>
          </cell>
          <cell r="N28">
            <v>638.03708529803271</v>
          </cell>
          <cell r="P28">
            <v>671.25907736301792</v>
          </cell>
        </row>
        <row r="29">
          <cell r="B29" t="str">
            <v>Consumer Products</v>
          </cell>
          <cell r="H29">
            <v>348.49357669702732</v>
          </cell>
          <cell r="J29">
            <v>359.67010197161687</v>
          </cell>
          <cell r="L29">
            <v>369.90343993137105</v>
          </cell>
          <cell r="N29">
            <v>381.002602833445</v>
          </cell>
          <cell r="P29">
            <v>393.02387212165212</v>
          </cell>
        </row>
        <row r="30">
          <cell r="B30" t="str">
            <v>%Margin</v>
          </cell>
          <cell r="D30" t="e">
            <v>#REF!</v>
          </cell>
          <cell r="F30" t="e">
            <v>#REF!</v>
          </cell>
          <cell r="H30">
            <v>9.9884288782245145E-2</v>
          </cell>
          <cell r="J30">
            <v>9.8808861801675585E-2</v>
          </cell>
          <cell r="L30">
            <v>9.7220470516795165E-2</v>
          </cell>
          <cell r="N30">
            <v>9.5451707164532773E-2</v>
          </cell>
          <cell r="P30">
            <v>9.3507303999360192E-2</v>
          </cell>
        </row>
        <row r="31">
          <cell r="B31" t="str">
            <v>Pet Products</v>
          </cell>
          <cell r="H31">
            <v>206.30642330297263</v>
          </cell>
          <cell r="J31">
            <v>221.72989802838308</v>
          </cell>
          <cell r="L31">
            <v>238.33730691127971</v>
          </cell>
          <cell r="N31">
            <v>257.03448246458771</v>
          </cell>
          <cell r="P31">
            <v>278.2352052413658</v>
          </cell>
        </row>
        <row r="32">
          <cell r="B32" t="str">
            <v>%Margin</v>
          </cell>
          <cell r="D32">
            <v>0.13948114693834679</v>
          </cell>
          <cell r="F32">
            <v>0.14724243782982097</v>
          </cell>
          <cell r="H32">
            <v>5.913099047085537E-2</v>
          </cell>
          <cell r="J32">
            <v>6.0913817221635642E-2</v>
          </cell>
          <cell r="L32">
            <v>6.2641388584868105E-2</v>
          </cell>
          <cell r="N32">
            <v>6.4394258645320182E-2</v>
          </cell>
          <cell r="P32">
            <v>6.6197057647876811E-2</v>
          </cell>
        </row>
        <row r="34">
          <cell r="B34" t="str">
            <v>EBIT</v>
          </cell>
          <cell r="D34" t="e">
            <v>#REF!</v>
          </cell>
          <cell r="F34" t="e">
            <v>#REF!</v>
          </cell>
          <cell r="H34">
            <v>416.43995051500042</v>
          </cell>
          <cell r="J34">
            <v>440.4753268375465</v>
          </cell>
          <cell r="L34">
            <v>470.31054989240749</v>
          </cell>
          <cell r="N34">
            <v>505.05248249612237</v>
          </cell>
          <cell r="P34">
            <v>545.06992818391132</v>
          </cell>
        </row>
        <row r="35">
          <cell r="B35" t="str">
            <v>% of Net Sales</v>
          </cell>
          <cell r="D35" t="e">
            <v>#REF!</v>
          </cell>
          <cell r="F35" t="e">
            <v>#REF!</v>
          </cell>
          <cell r="H35">
            <v>0.11935889513931175</v>
          </cell>
          <cell r="J35">
            <v>0.12100773864148874</v>
          </cell>
          <cell r="L35">
            <v>0.1236101317631319</v>
          </cell>
          <cell r="N35">
            <v>0.12652963865187641</v>
          </cell>
          <cell r="P35">
            <v>0.12968173968787922</v>
          </cell>
        </row>
        <row r="37">
          <cell r="B37" t="str">
            <v>Depreciation</v>
          </cell>
          <cell r="D37">
            <v>89.5</v>
          </cell>
          <cell r="F37">
            <v>91</v>
          </cell>
          <cell r="H37">
            <v>92</v>
          </cell>
          <cell r="J37">
            <v>92</v>
          </cell>
          <cell r="L37">
            <v>92</v>
          </cell>
          <cell r="N37">
            <v>92</v>
          </cell>
          <cell r="P37">
            <v>92</v>
          </cell>
        </row>
        <row r="38">
          <cell r="B38" t="str">
            <v>Consumer Products</v>
          </cell>
          <cell r="D38">
            <v>2067</v>
          </cell>
          <cell r="F38">
            <v>2059.4</v>
          </cell>
          <cell r="H38">
            <v>2142.3000000000002</v>
          </cell>
          <cell r="J38">
            <v>2142.3000000000002</v>
          </cell>
          <cell r="L38">
            <v>2142.3000000000002</v>
          </cell>
          <cell r="N38">
            <v>2142.3000000000002</v>
          </cell>
          <cell r="P38">
            <v>2142.3000000000002</v>
          </cell>
        </row>
        <row r="39">
          <cell r="B39" t="str">
            <v>% Growth</v>
          </cell>
          <cell r="D39" t="str">
            <v>N/A</v>
          </cell>
          <cell r="F39">
            <v>-3.6768263183356575E-3</v>
          </cell>
          <cell r="H39" t="e">
            <v>#REF!</v>
          </cell>
          <cell r="J39" t="e">
            <v>#REF!</v>
          </cell>
          <cell r="L39" t="e">
            <v>#REF!</v>
          </cell>
          <cell r="N39" t="e">
            <v>#REF!</v>
          </cell>
          <cell r="P39" t="e">
            <v>#REF!</v>
          </cell>
        </row>
        <row r="40">
          <cell r="B40" t="str">
            <v>Pet Products</v>
          </cell>
          <cell r="D40">
            <v>789.3</v>
          </cell>
          <cell r="F40">
            <v>839.9</v>
          </cell>
          <cell r="H40">
            <v>856.3</v>
          </cell>
          <cell r="J40">
            <v>856.3</v>
          </cell>
          <cell r="L40">
            <v>856.3</v>
          </cell>
          <cell r="N40">
            <v>856.3</v>
          </cell>
          <cell r="P40">
            <v>856.3</v>
          </cell>
        </row>
        <row r="41">
          <cell r="B41" t="str">
            <v>% Growth</v>
          </cell>
          <cell r="D41" t="str">
            <v>N/A</v>
          </cell>
          <cell r="F41">
            <v>6.4107436969466747E-2</v>
          </cell>
          <cell r="H41" t="e">
            <v>#REF!</v>
          </cell>
          <cell r="J41" t="e">
            <v>#REF!</v>
          </cell>
          <cell r="L41" t="e">
            <v>#REF!</v>
          </cell>
          <cell r="N41" t="e">
            <v>#REF!</v>
          </cell>
          <cell r="P41" t="e">
            <v>#REF!</v>
          </cell>
        </row>
        <row r="43">
          <cell r="B43" t="str">
            <v>Operating Income</v>
          </cell>
          <cell r="D43" t="e">
            <v>#REF!</v>
          </cell>
          <cell r="F43" t="e">
            <v>#REF!</v>
          </cell>
          <cell r="H43">
            <v>416.43995051500042</v>
          </cell>
          <cell r="J43">
            <v>440.4753268375465</v>
          </cell>
          <cell r="L43">
            <v>470.31054989240749</v>
          </cell>
          <cell r="N43">
            <v>505.05248249612237</v>
          </cell>
          <cell r="P43">
            <v>545.06992818391132</v>
          </cell>
        </row>
        <row r="44">
          <cell r="B44" t="str">
            <v>Consumer Products</v>
          </cell>
          <cell r="H44">
            <v>221.46967435454661</v>
          </cell>
          <cell r="J44">
            <v>228.10638758088783</v>
          </cell>
          <cell r="L44">
            <v>237.4778312386926</v>
          </cell>
          <cell r="N44">
            <v>248.39359758309098</v>
          </cell>
          <cell r="P44">
            <v>260.75585957057848</v>
          </cell>
        </row>
        <row r="45">
          <cell r="B45" t="str">
            <v>%Margin</v>
          </cell>
          <cell r="D45">
            <v>0</v>
          </cell>
          <cell r="F45">
            <v>0</v>
          </cell>
          <cell r="H45">
            <v>6.3477040579634936E-2</v>
          </cell>
          <cell r="J45">
            <v>6.2665571597435799E-2</v>
          </cell>
          <cell r="L45">
            <v>6.2415495499628992E-2</v>
          </cell>
          <cell r="N45">
            <v>6.2229477598636312E-2</v>
          </cell>
          <cell r="P45">
            <v>6.2038413338244891E-2</v>
          </cell>
        </row>
        <row r="46">
          <cell r="B46" t="str">
            <v>Pet Products</v>
          </cell>
          <cell r="H46">
            <v>194.97027616045381</v>
          </cell>
          <cell r="J46">
            <v>212.36893925665871</v>
          </cell>
          <cell r="L46">
            <v>232.83271865371489</v>
          </cell>
          <cell r="N46">
            <v>256.65888491303139</v>
          </cell>
          <cell r="P46">
            <v>284.31406861333284</v>
          </cell>
        </row>
        <row r="47">
          <cell r="B47" t="str">
            <v>%Margin</v>
          </cell>
          <cell r="D47" t="e">
            <v>#REF!</v>
          </cell>
          <cell r="F47" t="e">
            <v>#REF!</v>
          </cell>
          <cell r="H47">
            <v>5.58818545596768E-2</v>
          </cell>
          <cell r="J47">
            <v>5.8342167044052942E-2</v>
          </cell>
          <cell r="L47">
            <v>6.1194636263502918E-2</v>
          </cell>
          <cell r="N47">
            <v>6.4300161053240101E-2</v>
          </cell>
          <cell r="P47">
            <v>6.7643326349634339E-2</v>
          </cell>
        </row>
        <row r="49">
          <cell r="B49" t="str">
            <v>Consumer Products</v>
          </cell>
          <cell r="D49">
            <v>223.5</v>
          </cell>
          <cell r="F49">
            <v>212.1</v>
          </cell>
          <cell r="H49">
            <v>212.4</v>
          </cell>
          <cell r="J49">
            <v>212.4</v>
          </cell>
          <cell r="L49">
            <v>212.4</v>
          </cell>
          <cell r="N49">
            <v>212.4</v>
          </cell>
          <cell r="P49">
            <v>212.4</v>
          </cell>
        </row>
        <row r="50">
          <cell r="B50" t="str">
            <v>% Growth</v>
          </cell>
          <cell r="D50" t="str">
            <v>N/A</v>
          </cell>
          <cell r="F50">
            <v>-5.1006711409395944E-2</v>
          </cell>
          <cell r="H50" t="e">
            <v>#REF!</v>
          </cell>
          <cell r="J50" t="e">
            <v>#REF!</v>
          </cell>
          <cell r="L50" t="e">
            <v>#REF!</v>
          </cell>
          <cell r="N50" t="e">
            <v>#REF!</v>
          </cell>
          <cell r="P50" t="e">
            <v>#REF!</v>
          </cell>
        </row>
        <row r="51">
          <cell r="B51" t="str">
            <v>Pet Products</v>
          </cell>
          <cell r="D51">
            <v>156.6</v>
          </cell>
          <cell r="F51">
            <v>126.4</v>
          </cell>
          <cell r="H51">
            <v>141.80000000000001</v>
          </cell>
          <cell r="J51">
            <v>141.80000000000001</v>
          </cell>
          <cell r="L51">
            <v>141.80000000000001</v>
          </cell>
          <cell r="N51">
            <v>141.80000000000001</v>
          </cell>
          <cell r="P51">
            <v>141.80000000000001</v>
          </cell>
        </row>
        <row r="52">
          <cell r="B52" t="str">
            <v>% Growth</v>
          </cell>
          <cell r="D52" t="str">
            <v>N/A</v>
          </cell>
          <cell r="F52">
            <v>-0.19284802043422722</v>
          </cell>
          <cell r="H52" t="e">
            <v>#REF!</v>
          </cell>
          <cell r="J52" t="e">
            <v>#REF!</v>
          </cell>
          <cell r="L52" t="e">
            <v>#REF!</v>
          </cell>
          <cell r="N52" t="e">
            <v>#REF!</v>
          </cell>
          <cell r="P52" t="e">
            <v>#REF!</v>
          </cell>
        </row>
        <row r="54">
          <cell r="B54" t="str">
            <v>Adjusted EBITDA:(2)</v>
          </cell>
          <cell r="D54" t="e">
            <v>#REF!</v>
          </cell>
          <cell r="F54" t="e">
            <v>#REF!</v>
          </cell>
        </row>
        <row r="55">
          <cell r="B55" t="str">
            <v>Consumer Products</v>
          </cell>
          <cell r="H55">
            <v>286.73370214622133</v>
          </cell>
          <cell r="J55">
            <v>295.16517613683362</v>
          </cell>
          <cell r="L55">
            <v>306.54838345131679</v>
          </cell>
          <cell r="N55">
            <v>319.70894274262542</v>
          </cell>
          <cell r="P55">
            <v>334.5672418106966</v>
          </cell>
        </row>
        <row r="56">
          <cell r="B56" t="str">
            <v>% Margin</v>
          </cell>
          <cell r="D56">
            <v>0</v>
          </cell>
          <cell r="F56">
            <v>0</v>
          </cell>
          <cell r="H56">
            <v>0.13083466315276179</v>
          </cell>
          <cell r="J56">
            <v>0.13107726338255102</v>
          </cell>
          <cell r="L56">
            <v>0.1321673107939986</v>
          </cell>
          <cell r="N56">
            <v>0.13350260720511523</v>
          </cell>
          <cell r="P56">
            <v>0.13498267458713073</v>
          </cell>
        </row>
        <row r="57">
          <cell r="B57" t="str">
            <v>Pet Products</v>
          </cell>
          <cell r="H57">
            <v>233.60624836877906</v>
          </cell>
          <cell r="J57">
            <v>253.70942951956675</v>
          </cell>
          <cell r="L57">
            <v>277.06704323502652</v>
          </cell>
          <cell r="N57">
            <v>304.21078383794134</v>
          </cell>
          <cell r="P57">
            <v>335.67011945223561</v>
          </cell>
        </row>
        <row r="58">
          <cell r="B58" t="str">
            <v>% Margin</v>
          </cell>
          <cell r="D58">
            <v>0</v>
          </cell>
          <cell r="F58">
            <v>0</v>
          </cell>
          <cell r="H58">
            <v>0.18005722858700404</v>
          </cell>
          <cell r="J58">
            <v>0.18275906919487195</v>
          </cell>
          <cell r="L58">
            <v>0.18652773692740904</v>
          </cell>
          <cell r="N58">
            <v>0.19051303333852562</v>
          </cell>
          <cell r="P58">
            <v>0.19464310072054111</v>
          </cell>
        </row>
        <row r="60">
          <cell r="B60" t="str">
            <v>Del Monte Foods</v>
          </cell>
          <cell r="H60">
            <v>520.3399505150004</v>
          </cell>
          <cell r="J60">
            <v>548.87460565640038</v>
          </cell>
          <cell r="L60">
            <v>583.61542668634331</v>
          </cell>
          <cell r="N60">
            <v>623.9197265805667</v>
          </cell>
          <cell r="P60">
            <v>670.23736126293215</v>
          </cell>
          <cell r="S60">
            <v>6.533296427004158E-2</v>
          </cell>
        </row>
        <row r="61">
          <cell r="B61" t="str">
            <v>% Margin</v>
          </cell>
          <cell r="D61">
            <v>223.5</v>
          </cell>
          <cell r="F61">
            <v>212.1</v>
          </cell>
          <cell r="H61">
            <v>0.14913843283649478</v>
          </cell>
          <cell r="J61">
            <v>0.15078727633867178</v>
          </cell>
          <cell r="L61">
            <v>0.15338966946031496</v>
          </cell>
          <cell r="N61">
            <v>0.15630917634905944</v>
          </cell>
          <cell r="P61">
            <v>0.15946127738506224</v>
          </cell>
        </row>
        <row r="63">
          <cell r="B63" t="str">
            <v>% Margin</v>
          </cell>
          <cell r="D63" t="e">
            <v>#REF!</v>
          </cell>
          <cell r="F63" t="e">
            <v>#REF!</v>
          </cell>
          <cell r="H63" t="e">
            <v>#REF!</v>
          </cell>
          <cell r="J63" t="e">
            <v>#REF!</v>
          </cell>
        </row>
      </sheetData>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MCI"/>
      <sheetName val="Financials 2"/>
      <sheetName val="Financials"/>
      <sheetName val="__FDSCACHE__"/>
      <sheetName val="Management"/>
      <sheetName val="Shareholders"/>
      <sheetName val="Analysts"/>
      <sheetName val="Atlas Projections"/>
      <sheetName val="Rolling PE"/>
    </sheetNames>
    <sheetDataSet>
      <sheetData sheetId="0"/>
      <sheetData sheetId="1" refreshError="1">
        <row r="1">
          <cell r="A1" t="str">
            <v>RMCI</v>
          </cell>
        </row>
        <row r="2">
          <cell r="C2" t="str">
            <v>($ in millions)</v>
          </cell>
        </row>
        <row r="3">
          <cell r="D3">
            <v>1999</v>
          </cell>
          <cell r="E3">
            <v>2000</v>
          </cell>
          <cell r="F3">
            <v>2001</v>
          </cell>
          <cell r="G3">
            <v>2002</v>
          </cell>
          <cell r="H3">
            <v>2003</v>
          </cell>
        </row>
        <row r="4">
          <cell r="C4" t="str">
            <v>Revenue</v>
          </cell>
          <cell r="D4">
            <v>181.32400000000001</v>
          </cell>
          <cell r="E4">
            <v>184.25200000000001</v>
          </cell>
          <cell r="F4">
            <v>403.86700000000002</v>
          </cell>
          <cell r="G4">
            <v>448.53300000000002</v>
          </cell>
          <cell r="H4">
            <v>452.20000000000005</v>
          </cell>
        </row>
        <row r="5">
          <cell r="C5" t="str">
            <v>Growth</v>
          </cell>
          <cell r="D5">
            <v>0.36333834586466174</v>
          </cell>
          <cell r="E5">
            <v>1.6147889964924556E-2</v>
          </cell>
          <cell r="F5">
            <v>1.1919273603542972</v>
          </cell>
          <cell r="G5">
            <v>0.11059581495888504</v>
          </cell>
          <cell r="H5">
            <v>8.1755411530479716E-3</v>
          </cell>
          <cell r="J5">
            <v>0.60625082081678128</v>
          </cell>
        </row>
        <row r="7">
          <cell r="C7" t="str">
            <v>EBIT</v>
          </cell>
          <cell r="D7">
            <v>15.840999999999999</v>
          </cell>
          <cell r="E7">
            <v>17.948</v>
          </cell>
          <cell r="F7">
            <v>42.682000000000002</v>
          </cell>
          <cell r="G7">
            <v>73.099999999999994</v>
          </cell>
          <cell r="H7">
            <v>75.463636363636368</v>
          </cell>
        </row>
        <row r="8">
          <cell r="C8" t="str">
            <v>Margin</v>
          </cell>
          <cell r="D8">
            <v>8.7362952504908331E-2</v>
          </cell>
          <cell r="E8">
            <v>9.7410068818791648E-2</v>
          </cell>
          <cell r="F8">
            <v>0.10568330663312427</v>
          </cell>
          <cell r="G8">
            <v>0.16297574537436485</v>
          </cell>
          <cell r="H8">
            <v>0.16688110650958948</v>
          </cell>
        </row>
        <row r="10">
          <cell r="A10" t="str">
            <v>Interest</v>
          </cell>
          <cell r="F10">
            <v>5.0999999999999996</v>
          </cell>
          <cell r="G10">
            <v>5.0999999999999996</v>
          </cell>
          <cell r="H10">
            <v>5.0999999999999996</v>
          </cell>
        </row>
        <row r="11">
          <cell r="A11" t="str">
            <v>Pre-tax Income</v>
          </cell>
          <cell r="F11">
            <v>37.582000000000001</v>
          </cell>
          <cell r="G11">
            <v>68</v>
          </cell>
          <cell r="H11">
            <v>70.363636363636374</v>
          </cell>
        </row>
        <row r="12">
          <cell r="A12" t="str">
            <v>Taxes</v>
          </cell>
          <cell r="B12">
            <v>0.45</v>
          </cell>
          <cell r="F12">
            <v>16.911899999999999</v>
          </cell>
          <cell r="G12">
            <v>30.6</v>
          </cell>
          <cell r="H12">
            <v>31.663636363636368</v>
          </cell>
        </row>
        <row r="13">
          <cell r="A13" t="str">
            <v>Net Income</v>
          </cell>
          <cell r="F13">
            <v>20.670100000000001</v>
          </cell>
          <cell r="G13">
            <v>37.4</v>
          </cell>
          <cell r="H13">
            <v>38.700000000000003</v>
          </cell>
        </row>
        <row r="15">
          <cell r="C15" t="str">
            <v>EBITDA</v>
          </cell>
          <cell r="D15">
            <v>26.259999999999998</v>
          </cell>
          <cell r="E15">
            <v>30.872</v>
          </cell>
          <cell r="F15">
            <v>65.504999999999995</v>
          </cell>
          <cell r="G15">
            <v>83.1</v>
          </cell>
          <cell r="H15">
            <v>85.463636363636368</v>
          </cell>
        </row>
        <row r="16">
          <cell r="C16" t="str">
            <v>Margin</v>
          </cell>
          <cell r="D16">
            <v>0.14482363062804701</v>
          </cell>
          <cell r="E16">
            <v>0.16755313375160105</v>
          </cell>
          <cell r="F16">
            <v>0.16219448481802176</v>
          </cell>
          <cell r="G16">
            <v>0.1852706489823491</v>
          </cell>
          <cell r="H16">
            <v>0.18899521531100477</v>
          </cell>
        </row>
        <row r="18">
          <cell r="C18" t="str">
            <v>Net Income</v>
          </cell>
          <cell r="D18">
            <v>8.6280000000000001</v>
          </cell>
          <cell r="E18">
            <v>-2.9460000000000002</v>
          </cell>
          <cell r="F18">
            <v>18.190000000000001</v>
          </cell>
          <cell r="G18">
            <v>37.421999999999997</v>
          </cell>
          <cell r="H18">
            <v>38.718000000000004</v>
          </cell>
        </row>
        <row r="19">
          <cell r="C19" t="str">
            <v>Margin</v>
          </cell>
          <cell r="D19">
            <v>4.758333149500342E-2</v>
          </cell>
          <cell r="E19">
            <v>-1.5988971625816816E-2</v>
          </cell>
          <cell r="F19">
            <v>4.5039579861687142E-2</v>
          </cell>
          <cell r="G19">
            <v>8.3431988281798652E-2</v>
          </cell>
          <cell r="H19">
            <v>8.5621406457319763E-2</v>
          </cell>
        </row>
        <row r="21">
          <cell r="C21" t="str">
            <v>Consensus Net Income (EPS x Share count)</v>
          </cell>
          <cell r="G21">
            <v>37.421999999999997</v>
          </cell>
          <cell r="H21">
            <v>38.718000000000004</v>
          </cell>
        </row>
        <row r="22">
          <cell r="C22" t="str">
            <v>Consensus EPS Estimates</v>
          </cell>
          <cell r="G22">
            <v>2.31</v>
          </cell>
          <cell r="H22">
            <v>2.39</v>
          </cell>
        </row>
        <row r="23">
          <cell r="C23" t="str">
            <v>Share Count</v>
          </cell>
          <cell r="G23">
            <v>16.2</v>
          </cell>
          <cell r="H23">
            <v>16.2</v>
          </cell>
        </row>
        <row r="24">
          <cell r="C24" t="str">
            <v>Consensus Sales</v>
          </cell>
          <cell r="G24">
            <v>448.53300000000002</v>
          </cell>
          <cell r="H24">
            <v>452.20000000000005</v>
          </cell>
          <cell r="J24" t="str">
            <v>Consulting</v>
          </cell>
          <cell r="K24">
            <v>0.16507936507936508</v>
          </cell>
        </row>
        <row r="25">
          <cell r="C25" t="str">
            <v xml:space="preserve">D&amp;A </v>
          </cell>
          <cell r="D25">
            <v>10.419</v>
          </cell>
          <cell r="E25">
            <v>12.923999999999999</v>
          </cell>
          <cell r="F25">
            <v>22.823</v>
          </cell>
          <cell r="G25">
            <v>10</v>
          </cell>
          <cell r="H25">
            <v>10</v>
          </cell>
          <cell r="J25" t="str">
            <v>Career Transition</v>
          </cell>
          <cell r="K25">
            <v>0.83492063492063495</v>
          </cell>
        </row>
        <row r="27">
          <cell r="J27">
            <v>1999</v>
          </cell>
          <cell r="K27">
            <v>2000</v>
          </cell>
          <cell r="L27">
            <v>2001</v>
          </cell>
          <cell r="M27">
            <v>2002</v>
          </cell>
          <cell r="N27">
            <v>2003</v>
          </cell>
          <cell r="P27">
            <v>1999</v>
          </cell>
          <cell r="Q27">
            <v>2000</v>
          </cell>
          <cell r="R27">
            <v>2001</v>
          </cell>
          <cell r="S27">
            <v>2002</v>
          </cell>
          <cell r="T27">
            <v>2003</v>
          </cell>
        </row>
        <row r="28">
          <cell r="I28" t="str">
            <v>Revenues</v>
          </cell>
          <cell r="V28" t="str">
            <v>ROIC</v>
          </cell>
        </row>
        <row r="29">
          <cell r="W29">
            <v>1994</v>
          </cell>
          <cell r="X29">
            <v>1995</v>
          </cell>
          <cell r="Y29">
            <v>1996</v>
          </cell>
          <cell r="Z29">
            <v>1997</v>
          </cell>
          <cell r="AA29">
            <v>1998</v>
          </cell>
          <cell r="AB29">
            <v>1999</v>
          </cell>
          <cell r="AC29">
            <v>2000</v>
          </cell>
          <cell r="AD29">
            <v>2001</v>
          </cell>
          <cell r="AE29">
            <v>2002</v>
          </cell>
        </row>
        <row r="30">
          <cell r="I30" t="str">
            <v>Right</v>
          </cell>
          <cell r="V30" t="str">
            <v>Ebit</v>
          </cell>
          <cell r="W30">
            <v>9.8360000000000003</v>
          </cell>
          <cell r="X30">
            <v>13.343999999999999</v>
          </cell>
          <cell r="Y30">
            <v>16.239000000000001</v>
          </cell>
          <cell r="Z30">
            <v>5.2050000000000001</v>
          </cell>
          <cell r="AA30">
            <v>13.801</v>
          </cell>
          <cell r="AB30">
            <v>15.840999999999999</v>
          </cell>
          <cell r="AC30">
            <v>17.948</v>
          </cell>
          <cell r="AD30">
            <v>42.682000000000002</v>
          </cell>
          <cell r="AE30">
            <v>73.099999999999994</v>
          </cell>
        </row>
        <row r="31">
          <cell r="I31" t="str">
            <v>Career Transition</v>
          </cell>
          <cell r="J31">
            <v>154.64400000000001</v>
          </cell>
          <cell r="K31">
            <v>145.852</v>
          </cell>
          <cell r="L31">
            <v>263.35400634920637</v>
          </cell>
          <cell r="M31">
            <v>290.74139076923075</v>
          </cell>
          <cell r="N31">
            <v>290.70000000000005</v>
          </cell>
          <cell r="P31">
            <v>0.85286007368026295</v>
          </cell>
          <cell r="Q31">
            <v>0.79158977921542228</v>
          </cell>
          <cell r="R31">
            <v>0.83492063492063495</v>
          </cell>
          <cell r="S31">
            <v>0.84266666666666667</v>
          </cell>
          <cell r="T31">
            <v>0.82653061224489799</v>
          </cell>
          <cell r="V31" t="str">
            <v>Effective Tax Rate</v>
          </cell>
          <cell r="W31">
            <v>0.42</v>
          </cell>
          <cell r="X31">
            <v>0.4</v>
          </cell>
          <cell r="Y31">
            <v>0.41</v>
          </cell>
          <cell r="Z31">
            <v>0.45</v>
          </cell>
          <cell r="AA31">
            <v>0.45</v>
          </cell>
          <cell r="AB31">
            <v>0.43</v>
          </cell>
          <cell r="AC31">
            <v>0.46</v>
          </cell>
          <cell r="AD31">
            <v>0.45</v>
          </cell>
          <cell r="AE31">
            <v>0.45</v>
          </cell>
        </row>
        <row r="32">
          <cell r="I32" t="str">
            <v>Consulting</v>
          </cell>
          <cell r="J32">
            <v>26.68</v>
          </cell>
          <cell r="K32">
            <v>38.4</v>
          </cell>
          <cell r="L32">
            <v>52.069993650793656</v>
          </cell>
          <cell r="M32">
            <v>54.283993846153841</v>
          </cell>
          <cell r="N32">
            <v>61.01111111111112</v>
          </cell>
          <cell r="P32">
            <v>0.14713992631973705</v>
          </cell>
          <cell r="Q32">
            <v>0.20841022078457763</v>
          </cell>
          <cell r="R32">
            <v>0.16507936507936508</v>
          </cell>
          <cell r="S32">
            <v>0.15733333333333333</v>
          </cell>
          <cell r="T32">
            <v>0.17346938775510204</v>
          </cell>
        </row>
        <row r="33">
          <cell r="I33" t="str">
            <v>Total Right</v>
          </cell>
          <cell r="J33">
            <v>181.32400000000001</v>
          </cell>
          <cell r="K33">
            <v>184.25200000000001</v>
          </cell>
          <cell r="L33">
            <v>315.42400000000004</v>
          </cell>
          <cell r="M33">
            <v>345.02538461538461</v>
          </cell>
          <cell r="N33">
            <v>351.71111111111117</v>
          </cell>
          <cell r="P33">
            <v>1</v>
          </cell>
          <cell r="Q33">
            <v>1</v>
          </cell>
          <cell r="R33">
            <v>1</v>
          </cell>
          <cell r="S33">
            <v>1</v>
          </cell>
          <cell r="T33">
            <v>1</v>
          </cell>
          <cell r="V33" t="str">
            <v>Owners Equity</v>
          </cell>
          <cell r="W33">
            <v>24.405000000000001</v>
          </cell>
          <cell r="X33">
            <v>33.625999999999998</v>
          </cell>
          <cell r="Y33">
            <v>47.801000000000002</v>
          </cell>
          <cell r="Z33">
            <v>50.45</v>
          </cell>
          <cell r="AA33">
            <v>56.817999999999998</v>
          </cell>
          <cell r="AB33">
            <v>55.981999999999999</v>
          </cell>
          <cell r="AC33">
            <v>51.935000000000002</v>
          </cell>
          <cell r="AD33">
            <v>76.724000000000004</v>
          </cell>
          <cell r="AE33">
            <v>86.346000000000004</v>
          </cell>
          <cell r="AF33">
            <v>136.77027906976744</v>
          </cell>
        </row>
        <row r="34">
          <cell r="V34" t="str">
            <v>ST Debt</v>
          </cell>
          <cell r="W34">
            <v>2.0859999999999999</v>
          </cell>
          <cell r="X34">
            <v>3.5519999999999996</v>
          </cell>
          <cell r="Y34">
            <v>1.0109999999999999</v>
          </cell>
          <cell r="Z34">
            <v>3.9430000000000001</v>
          </cell>
          <cell r="AA34">
            <v>5.1239999999999997</v>
          </cell>
          <cell r="AB34">
            <v>6.008</v>
          </cell>
          <cell r="AC34">
            <v>0.47</v>
          </cell>
          <cell r="AD34">
            <v>0.59</v>
          </cell>
        </row>
        <row r="35">
          <cell r="I35" t="str">
            <v>Coutts</v>
          </cell>
          <cell r="V35" t="str">
            <v>LT Debt</v>
          </cell>
          <cell r="W35">
            <v>4.7069999999999999</v>
          </cell>
          <cell r="X35">
            <v>5.7409999999999997</v>
          </cell>
          <cell r="Y35">
            <v>6.9039999999999999</v>
          </cell>
          <cell r="Z35">
            <v>8.7750000000000004</v>
          </cell>
          <cell r="AA35">
            <v>9.0649999999999995</v>
          </cell>
          <cell r="AB35">
            <v>18.279</v>
          </cell>
          <cell r="AC35">
            <v>52.69</v>
          </cell>
          <cell r="AD35">
            <v>41.426000000000002</v>
          </cell>
        </row>
        <row r="36">
          <cell r="I36" t="str">
            <v>Career Transition</v>
          </cell>
          <cell r="L36">
            <v>70.754400000000004</v>
          </cell>
          <cell r="M36">
            <v>82.806092307692325</v>
          </cell>
          <cell r="N36">
            <v>77.161111111111126</v>
          </cell>
          <cell r="R36">
            <v>0.8</v>
          </cell>
          <cell r="S36">
            <v>0.8</v>
          </cell>
          <cell r="T36">
            <v>0.7678571428571429</v>
          </cell>
          <cell r="V36" t="str">
            <v>Total Debt</v>
          </cell>
          <cell r="W36">
            <v>6.7929999999999993</v>
          </cell>
          <cell r="X36">
            <v>9.2929999999999993</v>
          </cell>
          <cell r="Y36">
            <v>7.915</v>
          </cell>
          <cell r="Z36">
            <v>12.718</v>
          </cell>
          <cell r="AA36">
            <v>14.189</v>
          </cell>
          <cell r="AB36">
            <v>24.286999999999999</v>
          </cell>
          <cell r="AC36">
            <v>53.16</v>
          </cell>
          <cell r="AD36">
            <v>42.016000000000005</v>
          </cell>
          <cell r="AE36">
            <v>136.77027906976744</v>
          </cell>
        </row>
        <row r="37">
          <cell r="I37" t="str">
            <v>Consulting</v>
          </cell>
          <cell r="L37">
            <v>17.688600000000001</v>
          </cell>
          <cell r="M37">
            <v>20.701523076923081</v>
          </cell>
          <cell r="N37">
            <v>23.327777777777783</v>
          </cell>
          <cell r="R37">
            <v>0.2</v>
          </cell>
          <cell r="S37">
            <v>0.2</v>
          </cell>
          <cell r="T37">
            <v>0.23214285714285715</v>
          </cell>
          <cell r="V37" t="str">
            <v>Deferred Tax Liability</v>
          </cell>
          <cell r="AB37">
            <v>0</v>
          </cell>
          <cell r="AC37">
            <v>0</v>
          </cell>
          <cell r="AD37">
            <v>106.3</v>
          </cell>
        </row>
        <row r="38">
          <cell r="V38" t="str">
            <v>Total Invested Capital</v>
          </cell>
          <cell r="W38">
            <v>31.198</v>
          </cell>
          <cell r="X38">
            <v>42.918999999999997</v>
          </cell>
          <cell r="Y38">
            <v>55.716000000000001</v>
          </cell>
          <cell r="Z38">
            <v>63.168000000000006</v>
          </cell>
          <cell r="AA38">
            <v>71.007000000000005</v>
          </cell>
          <cell r="AB38">
            <v>80.269000000000005</v>
          </cell>
          <cell r="AC38">
            <v>105.095</v>
          </cell>
          <cell r="AD38">
            <v>225.04000000000002</v>
          </cell>
          <cell r="AE38">
            <v>223.11627906976744</v>
          </cell>
        </row>
        <row r="40">
          <cell r="I40" t="str">
            <v>Total Coutts</v>
          </cell>
          <cell r="L40">
            <v>88.442999999999998</v>
          </cell>
          <cell r="M40">
            <v>103.50761538461539</v>
          </cell>
          <cell r="N40">
            <v>100.48888888888891</v>
          </cell>
          <cell r="R40">
            <v>1</v>
          </cell>
          <cell r="S40">
            <v>1</v>
          </cell>
          <cell r="T40">
            <v>1</v>
          </cell>
          <cell r="V40" t="str">
            <v>ROIC</v>
          </cell>
          <cell r="W40">
            <v>1994</v>
          </cell>
          <cell r="X40">
            <v>1995</v>
          </cell>
          <cell r="Y40">
            <v>1996</v>
          </cell>
          <cell r="Z40">
            <v>1997</v>
          </cell>
          <cell r="AA40">
            <v>1998</v>
          </cell>
          <cell r="AB40">
            <v>1999</v>
          </cell>
          <cell r="AC40">
            <v>2000</v>
          </cell>
          <cell r="AD40">
            <v>2001</v>
          </cell>
          <cell r="AE40" t="str">
            <v>2002E</v>
          </cell>
        </row>
        <row r="41">
          <cell r="M41">
            <v>487.5</v>
          </cell>
          <cell r="N41">
            <v>504</v>
          </cell>
          <cell r="W41">
            <v>0.18286043977178026</v>
          </cell>
          <cell r="X41">
            <v>0.18654675085626413</v>
          </cell>
          <cell r="Y41">
            <v>0.17196155502907604</v>
          </cell>
          <cell r="Z41">
            <v>4.5319623860182366E-2</v>
          </cell>
          <cell r="AA41">
            <v>0.10689861562944498</v>
          </cell>
          <cell r="AB41">
            <v>0.11248888113717624</v>
          </cell>
          <cell r="AC41">
            <v>9.2220562348351506E-2</v>
          </cell>
          <cell r="AD41">
            <v>0.10431523284749379</v>
          </cell>
          <cell r="AE41">
            <v>0.18019751928288513</v>
          </cell>
        </row>
        <row r="42">
          <cell r="I42" t="str">
            <v>Total</v>
          </cell>
          <cell r="J42">
            <v>181.32400000000001</v>
          </cell>
          <cell r="K42">
            <v>184.25200000000001</v>
          </cell>
          <cell r="L42">
            <v>403.86700000000002</v>
          </cell>
          <cell r="M42">
            <v>448.53300000000002</v>
          </cell>
          <cell r="N42">
            <v>452.20000000000005</v>
          </cell>
          <cell r="P42">
            <v>1</v>
          </cell>
          <cell r="Q42">
            <v>1</v>
          </cell>
          <cell r="R42">
            <v>1</v>
          </cell>
          <cell r="S42">
            <v>1</v>
          </cell>
          <cell r="T42">
            <v>1</v>
          </cell>
          <cell r="W42">
            <v>5.7048800000000011</v>
          </cell>
          <cell r="X42">
            <v>8.0063999999999993</v>
          </cell>
          <cell r="Y42">
            <v>9.5810100000000009</v>
          </cell>
          <cell r="Z42">
            <v>2.8627500000000001</v>
          </cell>
          <cell r="AA42">
            <v>7.5905500000000004</v>
          </cell>
          <cell r="AB42">
            <v>9.0293700000000001</v>
          </cell>
          <cell r="AC42">
            <v>9.6919200000000014</v>
          </cell>
          <cell r="AD42">
            <v>23.475100000000005</v>
          </cell>
          <cell r="AE42">
            <v>40.204999999999998</v>
          </cell>
        </row>
        <row r="43">
          <cell r="W43">
            <v>1994</v>
          </cell>
          <cell r="X43">
            <v>1995</v>
          </cell>
          <cell r="Y43">
            <v>1996</v>
          </cell>
          <cell r="Z43">
            <v>1997</v>
          </cell>
          <cell r="AA43">
            <v>1998</v>
          </cell>
          <cell r="AB43">
            <v>1999</v>
          </cell>
          <cell r="AC43">
            <v>2000</v>
          </cell>
          <cell r="AD43">
            <v>2001</v>
          </cell>
          <cell r="AE43">
            <v>2002</v>
          </cell>
        </row>
        <row r="44">
          <cell r="I44" t="str">
            <v>Total CT</v>
          </cell>
          <cell r="J44">
            <v>154.64400000000001</v>
          </cell>
          <cell r="K44">
            <v>145.852</v>
          </cell>
          <cell r="L44">
            <v>334.10840634920635</v>
          </cell>
          <cell r="M44">
            <v>373.54748307692307</v>
          </cell>
          <cell r="N44">
            <v>367.8611111111112</v>
          </cell>
          <cell r="P44">
            <v>0.85286007368026295</v>
          </cell>
          <cell r="Q44">
            <v>0.79158977921542228</v>
          </cell>
          <cell r="R44">
            <v>0.82727335075459574</v>
          </cell>
          <cell r="S44">
            <v>0.83282051282051273</v>
          </cell>
          <cell r="T44">
            <v>0.8134920634920636</v>
          </cell>
          <cell r="V44" t="str">
            <v>(1) Excludes restructuring charge</v>
          </cell>
        </row>
        <row r="45">
          <cell r="I45" t="str">
            <v>Total Consulting</v>
          </cell>
          <cell r="J45">
            <v>26.68</v>
          </cell>
          <cell r="K45">
            <v>38.4</v>
          </cell>
          <cell r="L45">
            <v>69.758593650793657</v>
          </cell>
          <cell r="M45">
            <v>74.985516923076915</v>
          </cell>
          <cell r="N45">
            <v>84.338888888888903</v>
          </cell>
          <cell r="P45">
            <v>0.14713992631973705</v>
          </cell>
          <cell r="Q45">
            <v>0.20841022078457763</v>
          </cell>
          <cell r="R45">
            <v>0.17272664924540418</v>
          </cell>
          <cell r="S45">
            <v>0.16717948717948716</v>
          </cell>
          <cell r="T45">
            <v>0.18650793650793651</v>
          </cell>
          <cell r="V45" t="str">
            <v>(2) Invested capital is the acquisition price</v>
          </cell>
        </row>
        <row r="47">
          <cell r="I47" t="str">
            <v>Check</v>
          </cell>
          <cell r="J47">
            <v>0</v>
          </cell>
          <cell r="K47">
            <v>0</v>
          </cell>
          <cell r="L47">
            <v>0</v>
          </cell>
          <cell r="M47">
            <v>0</v>
          </cell>
          <cell r="N47">
            <v>0</v>
          </cell>
        </row>
        <row r="49">
          <cell r="I49" t="str">
            <v>EBIT</v>
          </cell>
        </row>
        <row r="51">
          <cell r="I51" t="str">
            <v>Right</v>
          </cell>
        </row>
        <row r="52">
          <cell r="I52" t="str">
            <v>Career Transition</v>
          </cell>
          <cell r="J52">
            <v>16.07315894060817</v>
          </cell>
          <cell r="K52">
            <v>13.231576165919458</v>
          </cell>
          <cell r="L52">
            <v>46.469283731316224</v>
          </cell>
          <cell r="M52">
            <v>60.385800307692307</v>
          </cell>
          <cell r="N52">
            <v>59.398888888888884</v>
          </cell>
          <cell r="P52">
            <v>0.92405063291139244</v>
          </cell>
          <cell r="Q52">
            <v>0.76731301939058172</v>
          </cell>
          <cell r="R52">
            <v>1.0000833402783564</v>
          </cell>
          <cell r="S52">
            <v>0.84266666666666667</v>
          </cell>
          <cell r="T52">
            <v>0.82653061224489799</v>
          </cell>
        </row>
        <row r="53">
          <cell r="J53">
            <v>0.10393651832989427</v>
          </cell>
          <cell r="K53">
            <v>9.0719195937796246E-2</v>
          </cell>
          <cell r="L53">
            <v>0.17645178205376583</v>
          </cell>
          <cell r="M53">
            <v>0.20769591886427391</v>
          </cell>
          <cell r="N53">
            <v>0.20433054313343266</v>
          </cell>
        </row>
        <row r="55">
          <cell r="I55" t="str">
            <v>Consulting</v>
          </cell>
          <cell r="J55">
            <v>-0.23215894060816789</v>
          </cell>
          <cell r="K55">
            <v>4.716423834080544</v>
          </cell>
          <cell r="L55">
            <v>-6.6692837313162334</v>
          </cell>
          <cell r="M55">
            <v>2.7141996923076923</v>
          </cell>
          <cell r="N55">
            <v>6.1011111111111127</v>
          </cell>
          <cell r="P55">
            <v>7.5949367088607597E-2</v>
          </cell>
          <cell r="Q55">
            <v>0.23268698060941828</v>
          </cell>
          <cell r="R55">
            <v>-8.3340278356529719E-5</v>
          </cell>
          <cell r="S55">
            <v>0.15733333333333333</v>
          </cell>
          <cell r="T55">
            <v>0.17346938775510204</v>
          </cell>
        </row>
        <row r="56">
          <cell r="J56">
            <v>-8.7016094680722588E-3</v>
          </cell>
          <cell r="K56">
            <v>0.1228235373458475</v>
          </cell>
          <cell r="L56">
            <v>-0.12808305251664995</v>
          </cell>
          <cell r="M56">
            <v>0.05</v>
          </cell>
          <cell r="N56">
            <v>0.1</v>
          </cell>
        </row>
        <row r="58">
          <cell r="I58" t="str">
            <v>Total Right</v>
          </cell>
          <cell r="J58">
            <v>15.840999999999999</v>
          </cell>
          <cell r="K58">
            <v>17.948</v>
          </cell>
          <cell r="L58">
            <v>39.799999999999997</v>
          </cell>
          <cell r="M58">
            <v>63.1</v>
          </cell>
          <cell r="N58">
            <v>65.5</v>
          </cell>
          <cell r="P58">
            <v>1</v>
          </cell>
          <cell r="Q58">
            <v>1</v>
          </cell>
          <cell r="R58">
            <v>0.99999999999999989</v>
          </cell>
          <cell r="S58">
            <v>1</v>
          </cell>
          <cell r="T58">
            <v>1</v>
          </cell>
        </row>
        <row r="59">
          <cell r="J59">
            <v>20.161000000000001</v>
          </cell>
          <cell r="K59">
            <v>22.25</v>
          </cell>
          <cell r="L59">
            <v>40.36</v>
          </cell>
          <cell r="M59">
            <v>63.1</v>
          </cell>
          <cell r="N59">
            <v>65.463636363636368</v>
          </cell>
        </row>
        <row r="60">
          <cell r="I60" t="str">
            <v>Coutts</v>
          </cell>
        </row>
        <row r="61">
          <cell r="I61" t="str">
            <v>Career Transition</v>
          </cell>
          <cell r="L61">
            <v>5.1744312026002168</v>
          </cell>
          <cell r="M61">
            <v>8.2806092307692332</v>
          </cell>
          <cell r="N61">
            <v>7.7161111111111138</v>
          </cell>
          <cell r="R61">
            <v>1.0000833402783564</v>
          </cell>
          <cell r="S61">
            <v>0.8</v>
          </cell>
          <cell r="T61">
            <v>0.7678571428571429</v>
          </cell>
        </row>
        <row r="62">
          <cell r="I62" t="str">
            <v>Consulting</v>
          </cell>
          <cell r="L62">
            <v>0</v>
          </cell>
          <cell r="M62">
            <v>2.0701523076923083</v>
          </cell>
          <cell r="N62">
            <v>2.3327777777777783</v>
          </cell>
          <cell r="R62">
            <v>-8.3340278356529719E-5</v>
          </cell>
          <cell r="S62">
            <v>0.2</v>
          </cell>
          <cell r="T62">
            <v>0.23214285714285715</v>
          </cell>
        </row>
        <row r="63">
          <cell r="I63" t="str">
            <v>Total Coutts</v>
          </cell>
          <cell r="L63">
            <v>5.1740000000000004</v>
          </cell>
          <cell r="M63">
            <v>10.350761538461541</v>
          </cell>
          <cell r="N63">
            <v>10.048888888888891</v>
          </cell>
          <cell r="R63">
            <v>0.99999999999999989</v>
          </cell>
          <cell r="S63">
            <v>1</v>
          </cell>
          <cell r="T63">
            <v>1</v>
          </cell>
        </row>
        <row r="65">
          <cell r="I65" t="str">
            <v>Integration Adjustments</v>
          </cell>
          <cell r="L65">
            <v>-2.2919999999999954</v>
          </cell>
        </row>
        <row r="67">
          <cell r="I67" t="str">
            <v>Total</v>
          </cell>
          <cell r="J67">
            <v>15.840999999999999</v>
          </cell>
          <cell r="K67">
            <v>17.948</v>
          </cell>
          <cell r="L67">
            <v>42.682000000000002</v>
          </cell>
          <cell r="M67">
            <v>73.099999999999994</v>
          </cell>
          <cell r="N67">
            <v>75.463636363636368</v>
          </cell>
        </row>
        <row r="69">
          <cell r="I69" t="str">
            <v>Total CT</v>
          </cell>
          <cell r="J69">
            <v>16.07315894060817</v>
          </cell>
          <cell r="K69">
            <v>13.231576165919458</v>
          </cell>
          <cell r="L69">
            <v>51.643714933916442</v>
          </cell>
          <cell r="M69">
            <v>68.666409538461536</v>
          </cell>
          <cell r="N69">
            <v>67.114999999999995</v>
          </cell>
        </row>
        <row r="70">
          <cell r="I70" t="str">
            <v>Total Consulting</v>
          </cell>
          <cell r="J70">
            <v>-0.23215894060816789</v>
          </cell>
          <cell r="K70">
            <v>4.716423834080544</v>
          </cell>
          <cell r="L70">
            <v>-6.6692837313162334</v>
          </cell>
          <cell r="M70">
            <v>4.7843520000000002</v>
          </cell>
          <cell r="N70">
            <v>8.433888888888891</v>
          </cell>
        </row>
        <row r="75">
          <cell r="I75" t="str">
            <v>CT</v>
          </cell>
        </row>
        <row r="76">
          <cell r="J76">
            <v>1999</v>
          </cell>
          <cell r="K76">
            <v>2000</v>
          </cell>
          <cell r="L76">
            <v>2001</v>
          </cell>
          <cell r="M76">
            <v>2002</v>
          </cell>
          <cell r="N76">
            <v>2003</v>
          </cell>
        </row>
        <row r="77">
          <cell r="I77" t="str">
            <v>Growth</v>
          </cell>
          <cell r="K77">
            <v>-5.6853159514756446E-2</v>
          </cell>
          <cell r="L77">
            <v>1.2907358579190298</v>
          </cell>
          <cell r="M77">
            <v>0.1180427549209746</v>
          </cell>
          <cell r="N77">
            <v>-1.5222621549938031E-2</v>
          </cell>
          <cell r="O77">
            <v>2003</v>
          </cell>
          <cell r="R77">
            <v>2001</v>
          </cell>
        </row>
        <row r="78">
          <cell r="I78" t="str">
            <v>Revenue</v>
          </cell>
          <cell r="J78">
            <v>154.64400000000001</v>
          </cell>
          <cell r="K78">
            <v>145.852</v>
          </cell>
          <cell r="L78">
            <v>334.10840634920635</v>
          </cell>
          <cell r="M78">
            <v>373.54748307692307</v>
          </cell>
          <cell r="N78">
            <v>367.8611111111112</v>
          </cell>
          <cell r="O78" t="str">
            <v>Consulting</v>
          </cell>
          <cell r="P78">
            <v>0.18650793650793651</v>
          </cell>
        </row>
        <row r="79">
          <cell r="O79" t="str">
            <v>Career Transition</v>
          </cell>
          <cell r="P79">
            <v>0.8134920634920636</v>
          </cell>
        </row>
        <row r="80">
          <cell r="J80">
            <v>1999</v>
          </cell>
          <cell r="K80">
            <v>2000</v>
          </cell>
          <cell r="L80">
            <v>2001</v>
          </cell>
          <cell r="M80">
            <v>2002</v>
          </cell>
          <cell r="N80">
            <v>2003</v>
          </cell>
        </row>
        <row r="81">
          <cell r="I81" t="str">
            <v>Margin</v>
          </cell>
          <cell r="J81">
            <v>0.10393651832989427</v>
          </cell>
          <cell r="K81">
            <v>9.0719195937796246E-2</v>
          </cell>
          <cell r="L81">
            <v>0.14908369256011916</v>
          </cell>
          <cell r="M81">
            <v>0.18382243931308018</v>
          </cell>
          <cell r="N81">
            <v>0.18244657554934676</v>
          </cell>
        </row>
        <row r="82">
          <cell r="I82" t="str">
            <v>EBIT</v>
          </cell>
          <cell r="J82">
            <v>16.07315894060817</v>
          </cell>
          <cell r="K82">
            <v>13.231576165919458</v>
          </cell>
          <cell r="L82">
            <v>49.810114933916445</v>
          </cell>
          <cell r="M82">
            <v>68.666409538461536</v>
          </cell>
          <cell r="N82">
            <v>67.114999999999995</v>
          </cell>
        </row>
        <row r="84">
          <cell r="I84" t="str">
            <v>Consulting</v>
          </cell>
        </row>
        <row r="85">
          <cell r="J85">
            <v>1999</v>
          </cell>
          <cell r="K85">
            <v>2000</v>
          </cell>
          <cell r="L85">
            <v>2001</v>
          </cell>
          <cell r="M85">
            <v>2002</v>
          </cell>
          <cell r="N85">
            <v>2003</v>
          </cell>
        </row>
        <row r="86">
          <cell r="I86" t="str">
            <v>Growth</v>
          </cell>
          <cell r="K86">
            <v>0.43928035982008984</v>
          </cell>
          <cell r="L86">
            <v>0.81663004298941821</v>
          </cell>
          <cell r="M86">
            <v>7.4928736356825842E-2</v>
          </cell>
          <cell r="N86">
            <v>0.12473571363663516</v>
          </cell>
        </row>
        <row r="87">
          <cell r="I87" t="str">
            <v>Revenue</v>
          </cell>
          <cell r="J87">
            <v>26.68</v>
          </cell>
          <cell r="K87">
            <v>38.4</v>
          </cell>
          <cell r="L87">
            <v>69.758593650793657</v>
          </cell>
          <cell r="M87">
            <v>74.985516923076915</v>
          </cell>
          <cell r="N87">
            <v>84.338888888888903</v>
          </cell>
        </row>
        <row r="89">
          <cell r="J89">
            <v>1999</v>
          </cell>
          <cell r="K89">
            <v>2000</v>
          </cell>
          <cell r="L89">
            <v>2001</v>
          </cell>
          <cell r="M89">
            <v>2002</v>
          </cell>
          <cell r="N89">
            <v>2003</v>
          </cell>
        </row>
        <row r="90">
          <cell r="I90" t="str">
            <v>Margin</v>
          </cell>
          <cell r="J90">
            <v>-8.7016094680722588E-3</v>
          </cell>
          <cell r="K90">
            <v>0.1228235373458475</v>
          </cell>
          <cell r="L90">
            <v>-0.10217642527309091</v>
          </cell>
          <cell r="M90">
            <v>6.3803680981595098E-2</v>
          </cell>
          <cell r="N90">
            <v>0.1</v>
          </cell>
        </row>
        <row r="91">
          <cell r="I91" t="str">
            <v>EBIT</v>
          </cell>
          <cell r="J91">
            <v>-0.23215894060816789</v>
          </cell>
          <cell r="K91">
            <v>4.716423834080544</v>
          </cell>
          <cell r="L91">
            <v>-7.1276837313162327</v>
          </cell>
          <cell r="M91">
            <v>4.7843520000000002</v>
          </cell>
          <cell r="N91">
            <v>8.433888888888891</v>
          </cell>
        </row>
      </sheetData>
      <sheetData sheetId="2"/>
      <sheetData sheetId="3"/>
      <sheetData sheetId="4"/>
      <sheetData sheetId="5"/>
      <sheetData sheetId="6"/>
      <sheetData sheetId="7"/>
      <sheetData sheetId="8"/>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urner Industries"/>
      <sheetName val="KBR"/>
      <sheetName val="FLR by Market"/>
      <sheetName val="Claims"/>
      <sheetName val="Foster Wheeler"/>
      <sheetName val="Market Share Leadership"/>
      <sheetName val="HAL"/>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S Revenue Breakdown"/>
      <sheetName val="CPS Organic Growth"/>
      <sheetName val="Financials (DMRC)"/>
      <sheetName val="Financials (TALX)"/>
      <sheetName val="Financials (LTBG)"/>
      <sheetName val="Financials (EFDS)"/>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links"/>
    </sheetNames>
    <sheetDataSet>
      <sheetData sheetId="0"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UTR"/>
      <sheetName val="__FDSCACHE__"/>
      <sheetName val="LSPN"/>
      <sheetName val="RLRN"/>
      <sheetName val="REVU"/>
      <sheetName val="SCIL"/>
      <sheetName val="Compco"/>
      <sheetName val="Indicative Valuation"/>
      <sheetName val="Stock Price Performance"/>
      <sheetName val="Fixed Ratio Deal Value"/>
      <sheetName val="Trading Stats"/>
      <sheetName val="Input"/>
      <sheetName val="Output"/>
      <sheetName val="Triangulation"/>
      <sheetName val="Fixed Price"/>
      <sheetName val="Contribution Analysis"/>
      <sheetName val="Income Statement"/>
      <sheetName val="LSPN Stock Prices"/>
      <sheetName val="Projections vs Consensus"/>
      <sheetName val="Matrix"/>
      <sheetName val="Football Field"/>
      <sheetName val="NewCo to RLRN"/>
      <sheetName val="Simple DCF"/>
      <sheetName val="Accretion Output"/>
      <sheetName val="Merger Con"/>
      <sheetName val="Synergies"/>
      <sheetName val="Tangible Assets"/>
      <sheetName val="Poseidon Model (DO NOT CHANGE)"/>
      <sheetName val="Projections"/>
    </sheetNames>
    <sheetDataSet>
      <sheetData sheetId="0"/>
      <sheetData sheetId="1" refreshError="1"/>
      <sheetData sheetId="2"/>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row r="1">
          <cell r="B1" t="str">
            <v>NOTE: TROY ESTIMATES ADJUSTED TO MATCH POSEIDON'S 10/31 YEAR END</v>
          </cell>
        </row>
        <row r="3">
          <cell r="B3" t="str">
            <v>Revenue</v>
          </cell>
        </row>
        <row r="4">
          <cell r="B4" t="str">
            <v>Management Estimate</v>
          </cell>
          <cell r="C4">
            <v>2003</v>
          </cell>
          <cell r="E4">
            <v>2004</v>
          </cell>
        </row>
        <row r="6">
          <cell r="B6" t="str">
            <v>Poseidon</v>
          </cell>
          <cell r="C6">
            <v>86</v>
          </cell>
          <cell r="E6">
            <v>99</v>
          </cell>
          <cell r="H6">
            <v>2003</v>
          </cell>
          <cell r="I6">
            <v>2004</v>
          </cell>
        </row>
        <row r="7">
          <cell r="B7" t="str">
            <v>Troy</v>
          </cell>
          <cell r="C7">
            <v>52.5</v>
          </cell>
          <cell r="E7">
            <v>62.9</v>
          </cell>
          <cell r="G7" t="str">
            <v>Poseidon</v>
          </cell>
          <cell r="H7">
            <v>0</v>
          </cell>
          <cell r="I7">
            <v>0</v>
          </cell>
        </row>
        <row r="8">
          <cell r="G8" t="str">
            <v>Troy</v>
          </cell>
          <cell r="H8">
            <v>1.2009175549858364E-2</v>
          </cell>
          <cell r="I8" t="str">
            <v>NA</v>
          </cell>
        </row>
        <row r="9">
          <cell r="B9" t="str">
            <v>Consensus Estimate</v>
          </cell>
          <cell r="C9">
            <v>2003</v>
          </cell>
          <cell r="E9">
            <v>2004</v>
          </cell>
        </row>
        <row r="11">
          <cell r="B11" t="str">
            <v>Poseidon</v>
          </cell>
          <cell r="C11">
            <v>86</v>
          </cell>
          <cell r="E11">
            <v>99</v>
          </cell>
        </row>
        <row r="12">
          <cell r="B12" t="str">
            <v>Troy</v>
          </cell>
          <cell r="C12">
            <v>51.877000000000002</v>
          </cell>
          <cell r="E12" t="str">
            <v>NA</v>
          </cell>
        </row>
        <row r="15">
          <cell r="B15" t="str">
            <v>EPS</v>
          </cell>
        </row>
        <row r="16">
          <cell r="B16" t="str">
            <v>Management Estimate</v>
          </cell>
          <cell r="C16">
            <v>2003</v>
          </cell>
          <cell r="E16">
            <v>2004</v>
          </cell>
        </row>
        <row r="18">
          <cell r="B18" t="str">
            <v>Poseidon</v>
          </cell>
          <cell r="C18">
            <v>7.1428571428571938E-2</v>
          </cell>
          <cell r="E18">
            <v>0.36666666666666714</v>
          </cell>
          <cell r="H18">
            <v>2003</v>
          </cell>
          <cell r="I18">
            <v>2004</v>
          </cell>
        </row>
        <row r="19">
          <cell r="B19" t="str">
            <v>Troy</v>
          </cell>
          <cell r="C19">
            <v>-0.4250000000000001</v>
          </cell>
          <cell r="E19">
            <v>-0.18480492813141683</v>
          </cell>
          <cell r="G19" t="str">
            <v>Poseidon</v>
          </cell>
          <cell r="H19">
            <v>4.4945054945055336</v>
          </cell>
          <cell r="I19">
            <v>4.7619047619048782E-2</v>
          </cell>
        </row>
        <row r="20">
          <cell r="G20" t="str">
            <v>Troy</v>
          </cell>
          <cell r="H20">
            <v>-0.14572864321608014</v>
          </cell>
          <cell r="I20" t="str">
            <v>NA</v>
          </cell>
        </row>
        <row r="21">
          <cell r="B21" t="str">
            <v>Consensus Estimate</v>
          </cell>
          <cell r="C21">
            <v>2003</v>
          </cell>
          <cell r="E21">
            <v>2004</v>
          </cell>
        </row>
        <row r="23">
          <cell r="B23" t="str">
            <v>Poseidon</v>
          </cell>
          <cell r="C23">
            <v>1.3000000000000001E-2</v>
          </cell>
          <cell r="E23">
            <v>0.35000000000000003</v>
          </cell>
        </row>
        <row r="24">
          <cell r="B24" t="str">
            <v>Troy</v>
          </cell>
          <cell r="C24">
            <v>-0.4975</v>
          </cell>
          <cell r="E24" t="str">
            <v>NA</v>
          </cell>
        </row>
      </sheetData>
      <sheetData sheetId="19" refreshError="1"/>
      <sheetData sheetId="20" refreshError="1">
        <row r="1">
          <cell r="B1" t="str">
            <v>Poseidon closing share price as of 9/5/03</v>
          </cell>
          <cell r="C1">
            <v>8.120000000000001</v>
          </cell>
          <cell r="G1" t="str">
            <v>Troy Puchase Price per share</v>
          </cell>
          <cell r="J1">
            <v>10.5</v>
          </cell>
          <cell r="T1">
            <v>37861</v>
          </cell>
        </row>
        <row r="2">
          <cell r="B2" t="str">
            <v xml:space="preserve">15 Day Average </v>
          </cell>
          <cell r="C2">
            <v>6.6993333333333327</v>
          </cell>
          <cell r="T2" t="str">
            <v>TUTR</v>
          </cell>
          <cell r="U2">
            <v>6.97</v>
          </cell>
        </row>
        <row r="4">
          <cell r="C4" t="str">
            <v>Exchange Ratios</v>
          </cell>
          <cell r="G4" t="str">
            <v>Current</v>
          </cell>
          <cell r="L4" t="str">
            <v>Implied Troy Share Price</v>
          </cell>
          <cell r="P4" t="str">
            <v>Current</v>
          </cell>
          <cell r="U4" t="str">
            <v>Exchange Ratios</v>
          </cell>
        </row>
        <row r="5">
          <cell r="C5" t="str">
            <v>Low</v>
          </cell>
          <cell r="D5" t="str">
            <v>Spread</v>
          </cell>
          <cell r="E5" t="str">
            <v>High</v>
          </cell>
          <cell r="G5" t="str">
            <v>Implied Troy Share Price</v>
          </cell>
          <cell r="L5" t="str">
            <v>Low</v>
          </cell>
          <cell r="M5" t="str">
            <v>Spread</v>
          </cell>
          <cell r="N5" t="str">
            <v>High</v>
          </cell>
          <cell r="P5" t="str">
            <v>Implied Exchange Ratios</v>
          </cell>
          <cell r="U5" t="str">
            <v>Low</v>
          </cell>
          <cell r="V5" t="str">
            <v>Spread</v>
          </cell>
          <cell r="W5" t="str">
            <v>High</v>
          </cell>
          <cell r="Y5" t="str">
            <v>Implied Troy Share Price</v>
          </cell>
        </row>
        <row r="6">
          <cell r="B6" t="str">
            <v>DCF + Synergies</v>
          </cell>
          <cell r="C6">
            <v>1.8910311214955906</v>
          </cell>
          <cell r="D6">
            <v>0.69180276443286703</v>
          </cell>
          <cell r="E6">
            <v>2.5828338859284576</v>
          </cell>
          <cell r="G6">
            <v>15.355172706544197</v>
          </cell>
          <cell r="H6" t="str">
            <v>-</v>
          </cell>
          <cell r="I6">
            <v>20.972611153739077</v>
          </cell>
          <cell r="K6" t="str">
            <v>DCF + Synergies</v>
          </cell>
          <cell r="L6">
            <v>15.355172706544197</v>
          </cell>
          <cell r="M6">
            <v>5.6174384471948802</v>
          </cell>
          <cell r="N6">
            <v>20.972611153739077</v>
          </cell>
          <cell r="P6">
            <v>1.8910311214955906</v>
          </cell>
          <cell r="Q6" t="str">
            <v>-</v>
          </cell>
          <cell r="R6">
            <v>2.5828338859284576</v>
          </cell>
          <cell r="T6" t="str">
            <v>DCF + Synergies</v>
          </cell>
          <cell r="U6">
            <v>2.2030376910393397</v>
          </cell>
          <cell r="V6">
            <v>0.80594525784718529</v>
          </cell>
          <cell r="W6">
            <v>3.008982948886525</v>
          </cell>
          <cell r="Y6">
            <v>15.355172706544197</v>
          </cell>
          <cell r="Z6" t="str">
            <v>-</v>
          </cell>
          <cell r="AA6">
            <v>20.972611153739077</v>
          </cell>
        </row>
        <row r="7">
          <cell r="B7" t="str">
            <v>Discounted Cash Flow</v>
          </cell>
          <cell r="C7">
            <v>0.87143645515295753</v>
          </cell>
          <cell r="D7">
            <v>0.3298785376499126</v>
          </cell>
          <cell r="E7">
            <v>1.2013149928028701</v>
          </cell>
          <cell r="G7">
            <v>7.0760640158420163</v>
          </cell>
          <cell r="H7" t="str">
            <v>-</v>
          </cell>
          <cell r="I7">
            <v>9.7546777415593073</v>
          </cell>
          <cell r="K7" t="str">
            <v>Discounted Cash Flow</v>
          </cell>
          <cell r="L7">
            <v>7.0760640158420163</v>
          </cell>
          <cell r="M7">
            <v>2.6786137257172911</v>
          </cell>
          <cell r="N7">
            <v>9.7546777415593073</v>
          </cell>
          <cell r="P7">
            <v>0.87143645515295753</v>
          </cell>
          <cell r="Q7" t="str">
            <v>-</v>
          </cell>
          <cell r="R7">
            <v>1.2013149928028701</v>
          </cell>
          <cell r="T7" t="str">
            <v>Discounted Cash Flow</v>
          </cell>
          <cell r="U7">
            <v>1.0152172189156408</v>
          </cell>
          <cell r="V7">
            <v>0.38430612994509206</v>
          </cell>
          <cell r="W7">
            <v>1.3995233488607328</v>
          </cell>
          <cell r="Y7">
            <v>7.0760640158420163</v>
          </cell>
          <cell r="Z7" t="str">
            <v>-</v>
          </cell>
          <cell r="AA7">
            <v>9.7546777415593073</v>
          </cell>
        </row>
        <row r="8">
          <cell r="B8" t="str">
            <v>Premiums Paid Analysis</v>
          </cell>
          <cell r="C8">
            <v>1.0175712184107757</v>
          </cell>
          <cell r="D8">
            <v>0.35785624531744609</v>
          </cell>
          <cell r="E8">
            <v>1.3754274637282218</v>
          </cell>
          <cell r="G8">
            <v>8.2626782934954992</v>
          </cell>
          <cell r="H8" t="str">
            <v>-</v>
          </cell>
          <cell r="I8">
            <v>11.168471005473162</v>
          </cell>
          <cell r="K8" t="str">
            <v>Premiums Paid Analysis</v>
          </cell>
          <cell r="L8">
            <v>8.2626782934954992</v>
          </cell>
          <cell r="M8">
            <v>2.9057927119776625</v>
          </cell>
          <cell r="N8">
            <v>11.168471005473162</v>
          </cell>
          <cell r="P8">
            <v>1.0175712184107757</v>
          </cell>
          <cell r="Q8" t="str">
            <v>-</v>
          </cell>
          <cell r="R8">
            <v>1.3754274637282218</v>
          </cell>
          <cell r="T8" t="str">
            <v>Premiums Paid Analysis</v>
          </cell>
          <cell r="U8">
            <v>1.1854631697984934</v>
          </cell>
          <cell r="V8">
            <v>0.4168999586768527</v>
          </cell>
          <cell r="W8">
            <v>1.6023631284753461</v>
          </cell>
          <cell r="Y8">
            <v>8.2626782934954992</v>
          </cell>
          <cell r="Z8" t="str">
            <v>-</v>
          </cell>
          <cell r="AA8">
            <v>11.168471005473162</v>
          </cell>
        </row>
        <row r="9">
          <cell r="B9" t="str">
            <v>Comparable Transactions</v>
          </cell>
          <cell r="C9">
            <v>1.9859932844168069</v>
          </cell>
          <cell r="D9">
            <v>0.9348704408776205</v>
          </cell>
          <cell r="E9">
            <v>2.9208637252944274</v>
          </cell>
          <cell r="G9">
            <v>16.126265469464474</v>
          </cell>
          <cell r="H9" t="str">
            <v>-</v>
          </cell>
          <cell r="I9">
            <v>23.717413449390754</v>
          </cell>
          <cell r="K9" t="str">
            <v>Comparable Transactions</v>
          </cell>
          <cell r="L9">
            <v>16.126265469464474</v>
          </cell>
          <cell r="M9">
            <v>7.59114797992628</v>
          </cell>
          <cell r="N9">
            <v>23.717413449390754</v>
          </cell>
          <cell r="P9">
            <v>1.9859932844168069</v>
          </cell>
          <cell r="Q9" t="str">
            <v>-</v>
          </cell>
          <cell r="R9">
            <v>2.9208637252944274</v>
          </cell>
          <cell r="T9" t="str">
            <v>Comparable Transactions</v>
          </cell>
          <cell r="U9">
            <v>2.3136679296218761</v>
          </cell>
          <cell r="V9">
            <v>1.0891173572347603</v>
          </cell>
          <cell r="W9">
            <v>3.4027852868566364</v>
          </cell>
          <cell r="Y9">
            <v>16.126265469464474</v>
          </cell>
          <cell r="Z9" t="str">
            <v>-</v>
          </cell>
          <cell r="AA9">
            <v>23.717413449390754</v>
          </cell>
        </row>
        <row r="10">
          <cell r="B10" t="str">
            <v>Comparable Public Companies</v>
          </cell>
          <cell r="C10">
            <v>1.00058930619445</v>
          </cell>
          <cell r="D10">
            <v>1.1117378215841978</v>
          </cell>
          <cell r="E10">
            <v>2.1123271277786477</v>
          </cell>
          <cell r="G10">
            <v>8.1247851662989348</v>
          </cell>
          <cell r="H10" t="str">
            <v>-</v>
          </cell>
          <cell r="I10">
            <v>17.15209627756262</v>
          </cell>
          <cell r="K10" t="str">
            <v>Comparable Public Companies</v>
          </cell>
          <cell r="L10">
            <v>8.1247851662989348</v>
          </cell>
          <cell r="M10">
            <v>9.0273111112636855</v>
          </cell>
          <cell r="N10">
            <v>17.15209627756262</v>
          </cell>
          <cell r="P10">
            <v>1.00058930619445</v>
          </cell>
          <cell r="Q10" t="str">
            <v>-</v>
          </cell>
          <cell r="R10">
            <v>2.1123271277786477</v>
          </cell>
          <cell r="T10" t="str">
            <v>Comparable Public Companies</v>
          </cell>
          <cell r="U10">
            <v>1.165679363887939</v>
          </cell>
          <cell r="V10">
            <v>1.2951665869818776</v>
          </cell>
          <cell r="W10">
            <v>2.4608459508698166</v>
          </cell>
          <cell r="Y10">
            <v>8.1247851662989348</v>
          </cell>
          <cell r="Z10" t="str">
            <v>-</v>
          </cell>
          <cell r="AA10">
            <v>17.15209627756262</v>
          </cell>
        </row>
        <row r="11">
          <cell r="B11" t="str">
            <v>Contribution Analysis</v>
          </cell>
          <cell r="C11">
            <v>1.9030397755644919</v>
          </cell>
          <cell r="D11">
            <v>0.19260187289408348</v>
          </cell>
          <cell r="E11">
            <v>2.0956416484585754</v>
          </cell>
          <cell r="G11">
            <v>15.452682977583676</v>
          </cell>
          <cell r="H11" t="str">
            <v>-</v>
          </cell>
          <cell r="I11">
            <v>17.016610185483636</v>
          </cell>
          <cell r="K11" t="str">
            <v>Contribution Analysis</v>
          </cell>
          <cell r="L11">
            <v>15.452682977583676</v>
          </cell>
          <cell r="M11">
            <v>1.56392720789996</v>
          </cell>
          <cell r="N11">
            <v>17.016610185483636</v>
          </cell>
          <cell r="P11">
            <v>1.9030397755644919</v>
          </cell>
          <cell r="Q11" t="str">
            <v>-</v>
          </cell>
          <cell r="R11">
            <v>2.0956416484585754</v>
          </cell>
          <cell r="T11" t="str">
            <v>Contribution Analysis</v>
          </cell>
          <cell r="U11">
            <v>2.2170276868843151</v>
          </cell>
          <cell r="V11">
            <v>0.22437980027259119</v>
          </cell>
          <cell r="W11">
            <v>2.4414074871569063</v>
          </cell>
          <cell r="Y11">
            <v>15.452682977583676</v>
          </cell>
          <cell r="Z11" t="str">
            <v>-</v>
          </cell>
          <cell r="AA11">
            <v>17.016610185483636</v>
          </cell>
        </row>
        <row r="12">
          <cell r="B12" t="str">
            <v>Historical Exchange Ratios</v>
          </cell>
          <cell r="C12">
            <v>1.0036945812807883</v>
          </cell>
          <cell r="D12">
            <v>0.6665579009447995</v>
          </cell>
          <cell r="E12">
            <v>1.6702524822255878</v>
          </cell>
          <cell r="G12">
            <v>8.1500000000000021</v>
          </cell>
          <cell r="H12" t="str">
            <v>-</v>
          </cell>
          <cell r="I12">
            <v>13.562450155671774</v>
          </cell>
          <cell r="K12" t="str">
            <v>Historical Exchange Ratios</v>
          </cell>
          <cell r="L12">
            <v>8.1500000000000021</v>
          </cell>
          <cell r="M12">
            <v>5.4124501556717721</v>
          </cell>
          <cell r="N12">
            <v>13.562450155671774</v>
          </cell>
          <cell r="P12">
            <v>1.0036945812807883</v>
          </cell>
          <cell r="Q12" t="str">
            <v>-</v>
          </cell>
          <cell r="R12">
            <v>1.6702524822255878</v>
          </cell>
          <cell r="T12" t="str">
            <v>Historical Exchange Ratios</v>
          </cell>
          <cell r="U12">
            <v>1.1692969870875183</v>
          </cell>
          <cell r="V12">
            <v>0.77653517298016816</v>
          </cell>
          <cell r="W12">
            <v>1.9458321600676864</v>
          </cell>
          <cell r="Y12">
            <v>8.1500000000000021</v>
          </cell>
          <cell r="Z12" t="str">
            <v>-</v>
          </cell>
          <cell r="AA12">
            <v>13.562450155671774</v>
          </cell>
        </row>
        <row r="13">
          <cell r="B13" t="str">
            <v>Transaction Exchange Ratio Range</v>
          </cell>
          <cell r="C13">
            <v>1.3303681868446706</v>
          </cell>
          <cell r="D13">
            <v>0.35457574276243875</v>
          </cell>
          <cell r="E13">
            <v>1.6849439296071094</v>
          </cell>
          <cell r="G13">
            <v>10.802589677178727</v>
          </cell>
          <cell r="K13" t="str">
            <v>Transaction Exchange Ratio Range</v>
          </cell>
          <cell r="L13">
            <v>10.802589677178727</v>
          </cell>
          <cell r="M13">
            <v>0</v>
          </cell>
          <cell r="N13">
            <v>10.802589677178727</v>
          </cell>
          <cell r="P13">
            <v>1.3303681868446706</v>
          </cell>
          <cell r="T13" t="str">
            <v>Transaction Exchange Ratio Range</v>
          </cell>
          <cell r="U13">
            <v>1.3303681868446706</v>
          </cell>
          <cell r="V13">
            <v>0.35457574276243875</v>
          </cell>
          <cell r="W13">
            <v>1.6849439296071094</v>
          </cell>
          <cell r="Y13">
            <v>10.802589677178727</v>
          </cell>
        </row>
        <row r="14">
          <cell r="T14" t="str">
            <v>Note: Based on Poseidon closing share price as of 8/28/03 of $6.97.</v>
          </cell>
        </row>
        <row r="15">
          <cell r="C15" t="str">
            <v>Exchange Ratios</v>
          </cell>
          <cell r="G15" t="str">
            <v>15-Day Average</v>
          </cell>
          <cell r="L15" t="str">
            <v>Implied Troy Share Price</v>
          </cell>
          <cell r="P15" t="str">
            <v>15-Day Average</v>
          </cell>
        </row>
        <row r="16">
          <cell r="C16" t="str">
            <v>Low</v>
          </cell>
          <cell r="D16" t="str">
            <v>Spread</v>
          </cell>
          <cell r="E16" t="str">
            <v>High</v>
          </cell>
          <cell r="G16" t="str">
            <v>Implied Troy Share Price</v>
          </cell>
          <cell r="L16" t="str">
            <v>Low</v>
          </cell>
          <cell r="M16" t="str">
            <v>Spread</v>
          </cell>
          <cell r="N16" t="str">
            <v>High</v>
          </cell>
          <cell r="P16" t="str">
            <v>Implied Exchange Ratios</v>
          </cell>
        </row>
        <row r="17">
          <cell r="B17" t="str">
            <v>DCF + Synergies</v>
          </cell>
          <cell r="C17">
            <v>2.2920448860400335</v>
          </cell>
          <cell r="D17">
            <v>0.83850708237559157</v>
          </cell>
          <cell r="E17">
            <v>3.1305519684156251</v>
          </cell>
          <cell r="G17">
            <v>15.355172706544197</v>
          </cell>
          <cell r="H17" t="str">
            <v>-</v>
          </cell>
          <cell r="I17">
            <v>20.972611153739077</v>
          </cell>
          <cell r="K17" t="str">
            <v>DCF + Synergies</v>
          </cell>
          <cell r="L17">
            <v>15.355172706544197</v>
          </cell>
          <cell r="M17">
            <v>5.6174384471948802</v>
          </cell>
          <cell r="N17">
            <v>20.972611153739077</v>
          </cell>
          <cell r="P17">
            <v>2.2920448860400335</v>
          </cell>
          <cell r="Q17" t="str">
            <v>-</v>
          </cell>
          <cell r="R17">
            <v>3.1305519684156251</v>
          </cell>
        </row>
        <row r="18">
          <cell r="B18" t="str">
            <v>Discounted Cash Flow</v>
          </cell>
          <cell r="C18">
            <v>1.0562340555043312</v>
          </cell>
          <cell r="D18">
            <v>0.39983287775658649</v>
          </cell>
          <cell r="E18">
            <v>1.4560669332609177</v>
          </cell>
          <cell r="G18">
            <v>7.0760640158420163</v>
          </cell>
          <cell r="H18" t="str">
            <v>-</v>
          </cell>
          <cell r="I18">
            <v>9.7546777415593073</v>
          </cell>
          <cell r="K18" t="str">
            <v>Discounted Cash Flow</v>
          </cell>
          <cell r="L18">
            <v>7.0760640158420163</v>
          </cell>
          <cell r="M18">
            <v>2.6786137257172911</v>
          </cell>
          <cell r="N18">
            <v>9.7546777415593073</v>
          </cell>
          <cell r="P18">
            <v>1.0562340555043312</v>
          </cell>
          <cell r="Q18" t="str">
            <v>-</v>
          </cell>
          <cell r="R18">
            <v>1.4560669332609177</v>
          </cell>
        </row>
        <row r="19">
          <cell r="B19" t="str">
            <v>Premiums Paid Analysis</v>
          </cell>
          <cell r="C19">
            <v>1.2333582884111105</v>
          </cell>
          <cell r="D19">
            <v>0.4337435633363016</v>
          </cell>
          <cell r="E19">
            <v>1.6671018517474121</v>
          </cell>
          <cell r="G19">
            <v>8.2626782934954992</v>
          </cell>
          <cell r="H19" t="str">
            <v>-</v>
          </cell>
          <cell r="I19">
            <v>11.168471005473162</v>
          </cell>
          <cell r="K19" t="str">
            <v>Premiums Paid Analysis</v>
          </cell>
          <cell r="L19">
            <v>8.2626782934954992</v>
          </cell>
          <cell r="M19">
            <v>2.9057927119776625</v>
          </cell>
          <cell r="N19">
            <v>11.168471005473162</v>
          </cell>
          <cell r="P19">
            <v>1.2333582884111105</v>
          </cell>
          <cell r="Q19" t="str">
            <v>-</v>
          </cell>
          <cell r="R19">
            <v>1.6671018517474121</v>
          </cell>
        </row>
        <row r="20">
          <cell r="B20" t="str">
            <v>Comparable Transactions</v>
          </cell>
          <cell r="C20">
            <v>2.4071448108465234</v>
          </cell>
          <cell r="D20">
            <v>1.1331199094327218</v>
          </cell>
          <cell r="E20">
            <v>3.5402647202792452</v>
          </cell>
          <cell r="G20">
            <v>16.126265469464474</v>
          </cell>
          <cell r="H20" t="str">
            <v>-</v>
          </cell>
          <cell r="I20">
            <v>23.717413449390754</v>
          </cell>
          <cell r="K20" t="str">
            <v>Comparable Transactions</v>
          </cell>
          <cell r="L20">
            <v>16.126265469464474</v>
          </cell>
          <cell r="M20">
            <v>7.59114797992628</v>
          </cell>
          <cell r="N20">
            <v>23.717413449390754</v>
          </cell>
          <cell r="P20">
            <v>2.4071448108465234</v>
          </cell>
          <cell r="Q20" t="str">
            <v>-</v>
          </cell>
          <cell r="R20">
            <v>3.5402647202792452</v>
          </cell>
        </row>
        <row r="21">
          <cell r="B21" t="str">
            <v>Comparable Public Companies</v>
          </cell>
          <cell r="C21">
            <v>1.2127751765796002</v>
          </cell>
          <cell r="D21">
            <v>1.347493946352426</v>
          </cell>
          <cell r="E21">
            <v>2.5602691229320262</v>
          </cell>
          <cell r="G21">
            <v>8.1247851662989348</v>
          </cell>
          <cell r="H21" t="str">
            <v>-</v>
          </cell>
          <cell r="I21">
            <v>17.15209627756262</v>
          </cell>
          <cell r="K21" t="str">
            <v>Comparable Public Companies</v>
          </cell>
          <cell r="L21">
            <v>8.1247851662989348</v>
          </cell>
          <cell r="M21">
            <v>9.0273111112636855</v>
          </cell>
          <cell r="N21">
            <v>17.15209627756262</v>
          </cell>
          <cell r="P21">
            <v>1.2127751765796002</v>
          </cell>
          <cell r="Q21" t="str">
            <v>-</v>
          </cell>
          <cell r="R21">
            <v>2.5602691229320262</v>
          </cell>
        </row>
        <row r="22">
          <cell r="B22" t="str">
            <v>Contribution Analysis</v>
          </cell>
          <cell r="C22">
            <v>1.9030397755644919</v>
          </cell>
          <cell r="D22">
            <v>0.19260187289408348</v>
          </cell>
          <cell r="E22">
            <v>2.0956416484585754</v>
          </cell>
          <cell r="G22">
            <v>12.749097803098385</v>
          </cell>
          <cell r="H22" t="str">
            <v>-</v>
          </cell>
          <cell r="I22">
            <v>14.039401950240148</v>
          </cell>
          <cell r="K22" t="str">
            <v>Contribution Analysis</v>
          </cell>
          <cell r="L22">
            <v>12.749097803098385</v>
          </cell>
          <cell r="M22">
            <v>1.2903041471417627</v>
          </cell>
          <cell r="N22">
            <v>14.039401950240148</v>
          </cell>
          <cell r="P22">
            <v>1.9030397755644919</v>
          </cell>
          <cell r="Q22" t="str">
            <v>-</v>
          </cell>
          <cell r="R22">
            <v>2.0956416484585754</v>
          </cell>
        </row>
        <row r="23">
          <cell r="B23" t="str">
            <v>Historical Exchange Ratios</v>
          </cell>
          <cell r="C23">
            <v>1.0036945812807883</v>
          </cell>
          <cell r="D23">
            <v>0.6665579009447995</v>
          </cell>
          <cell r="E23">
            <v>1.6702524822255878</v>
          </cell>
          <cell r="G23">
            <v>6.7240845648604264</v>
          </cell>
          <cell r="H23" t="str">
            <v>-</v>
          </cell>
          <cell r="I23">
            <v>11.189578129256621</v>
          </cell>
          <cell r="K23" t="str">
            <v>Historical Exchange Ratios</v>
          </cell>
          <cell r="L23">
            <v>6.7240845648604264</v>
          </cell>
          <cell r="M23">
            <v>4.4654935643961942</v>
          </cell>
          <cell r="N23">
            <v>11.189578129256621</v>
          </cell>
          <cell r="P23">
            <v>1.0036945812807883</v>
          </cell>
          <cell r="Q23" t="str">
            <v>-</v>
          </cell>
          <cell r="R23">
            <v>1.6702524822255878</v>
          </cell>
        </row>
        <row r="24">
          <cell r="B24" t="str">
            <v>Transaction Exchange Ratio Range</v>
          </cell>
          <cell r="C24">
            <v>1.3303681868446706</v>
          </cell>
          <cell r="D24">
            <v>0.35457574276243875</v>
          </cell>
          <cell r="E24">
            <v>1.6849439296071094</v>
          </cell>
          <cell r="G24">
            <v>10.5</v>
          </cell>
          <cell r="K24" t="str">
            <v>Transaction Exchange Ratio Range</v>
          </cell>
          <cell r="L24">
            <v>10.5</v>
          </cell>
          <cell r="M24">
            <v>0</v>
          </cell>
          <cell r="N24">
            <v>10.5</v>
          </cell>
          <cell r="P24">
            <v>1.3303681868446706</v>
          </cell>
          <cell r="Q24" t="str">
            <v>-</v>
          </cell>
          <cell r="R24">
            <v>1.6849439296071094</v>
          </cell>
        </row>
        <row r="26">
          <cell r="G26" t="str">
            <v>Output for Chart</v>
          </cell>
        </row>
        <row r="27">
          <cell r="C27" t="str">
            <v>Current</v>
          </cell>
          <cell r="G27" t="str">
            <v>15-Day Average</v>
          </cell>
          <cell r="L27" t="str">
            <v>Current</v>
          </cell>
          <cell r="P27" t="str">
            <v>15-Day Average</v>
          </cell>
        </row>
        <row r="28">
          <cell r="C28" t="str">
            <v>Implied Troy Share Price</v>
          </cell>
          <cell r="G28" t="str">
            <v>Implied Troy Share Price</v>
          </cell>
          <cell r="L28" t="str">
            <v>Implied Exchange Ratio</v>
          </cell>
          <cell r="P28" t="str">
            <v>Implied Exchange Ratio (1)</v>
          </cell>
        </row>
        <row r="29">
          <cell r="C29">
            <v>10.802589677178727</v>
          </cell>
          <cell r="G29">
            <v>10.5</v>
          </cell>
          <cell r="L29">
            <v>1.3303681868446706</v>
          </cell>
          <cell r="P29">
            <v>1.3303681868446706</v>
          </cell>
          <cell r="Q29" t="str">
            <v>-</v>
          </cell>
          <cell r="R29">
            <v>1.6849439296071094</v>
          </cell>
        </row>
        <row r="30">
          <cell r="C30">
            <v>8.1500000000000021</v>
          </cell>
          <cell r="D30" t="str">
            <v>-</v>
          </cell>
          <cell r="E30">
            <v>13.562450155671774</v>
          </cell>
          <cell r="G30">
            <v>6.7240845648604264</v>
          </cell>
          <cell r="H30" t="str">
            <v>-</v>
          </cell>
          <cell r="I30">
            <v>11.189578129256621</v>
          </cell>
          <cell r="L30">
            <v>1.0036945812807883</v>
          </cell>
          <cell r="M30" t="str">
            <v>-</v>
          </cell>
          <cell r="N30">
            <v>1.6702524822255878</v>
          </cell>
          <cell r="P30">
            <v>1.0036945812807883</v>
          </cell>
          <cell r="Q30" t="str">
            <v>-</v>
          </cell>
          <cell r="R30">
            <v>1.6702524822255878</v>
          </cell>
        </row>
        <row r="31">
          <cell r="C31">
            <v>15.452682977583676</v>
          </cell>
          <cell r="D31" t="str">
            <v>-</v>
          </cell>
          <cell r="E31">
            <v>17.016610185483636</v>
          </cell>
          <cell r="G31">
            <v>12.749097803098385</v>
          </cell>
          <cell r="H31" t="str">
            <v>-</v>
          </cell>
          <cell r="I31">
            <v>14.039401950240148</v>
          </cell>
          <cell r="L31">
            <v>1.9030397755644919</v>
          </cell>
          <cell r="M31" t="str">
            <v>-</v>
          </cell>
          <cell r="N31">
            <v>2.0956416484585754</v>
          </cell>
          <cell r="P31">
            <v>1.9030397755644919</v>
          </cell>
          <cell r="Q31" t="str">
            <v>-</v>
          </cell>
          <cell r="R31">
            <v>2.0956416484585754</v>
          </cell>
        </row>
        <row r="32">
          <cell r="C32">
            <v>8.1247851662989348</v>
          </cell>
          <cell r="D32" t="str">
            <v>-</v>
          </cell>
          <cell r="E32">
            <v>17.15209627756262</v>
          </cell>
          <cell r="G32">
            <v>8.1247851662989348</v>
          </cell>
          <cell r="H32" t="str">
            <v>-</v>
          </cell>
          <cell r="I32">
            <v>17.15209627756262</v>
          </cell>
          <cell r="L32">
            <v>1.00058930619445</v>
          </cell>
          <cell r="M32" t="str">
            <v>-</v>
          </cell>
          <cell r="N32">
            <v>2.1123271277786477</v>
          </cell>
          <cell r="P32">
            <v>1.2127751765796002</v>
          </cell>
          <cell r="Q32" t="str">
            <v>-</v>
          </cell>
          <cell r="R32">
            <v>2.5602691229320262</v>
          </cell>
        </row>
        <row r="33">
          <cell r="C33">
            <v>16.126265469464474</v>
          </cell>
          <cell r="D33" t="str">
            <v>-</v>
          </cell>
          <cell r="E33">
            <v>23.717413449390754</v>
          </cell>
          <cell r="G33">
            <v>16.126265469464474</v>
          </cell>
          <cell r="H33" t="str">
            <v>-</v>
          </cell>
          <cell r="I33">
            <v>23.717413449390754</v>
          </cell>
          <cell r="L33">
            <v>1.9859932844168069</v>
          </cell>
          <cell r="M33" t="str">
            <v>-</v>
          </cell>
          <cell r="N33">
            <v>2.9208637252944274</v>
          </cell>
          <cell r="P33">
            <v>2.4071448108465234</v>
          </cell>
          <cell r="Q33" t="str">
            <v>-</v>
          </cell>
          <cell r="R33">
            <v>3.5402647202792452</v>
          </cell>
        </row>
        <row r="34">
          <cell r="C34">
            <v>8.2626782934954992</v>
          </cell>
          <cell r="D34" t="str">
            <v>-</v>
          </cell>
          <cell r="E34">
            <v>11.168471005473162</v>
          </cell>
          <cell r="G34">
            <v>8.2626782934954992</v>
          </cell>
          <cell r="H34" t="str">
            <v>-</v>
          </cell>
          <cell r="I34">
            <v>11.168471005473162</v>
          </cell>
          <cell r="L34">
            <v>1.0175712184107757</v>
          </cell>
          <cell r="M34" t="str">
            <v>-</v>
          </cell>
          <cell r="N34">
            <v>1.3754274637282218</v>
          </cell>
          <cell r="P34">
            <v>1.2333582884111105</v>
          </cell>
          <cell r="Q34" t="str">
            <v>-</v>
          </cell>
          <cell r="R34">
            <v>1.6671018517474121</v>
          </cell>
        </row>
        <row r="35">
          <cell r="C35">
            <v>7.0760640158420163</v>
          </cell>
          <cell r="D35" t="str">
            <v>-</v>
          </cell>
          <cell r="E35">
            <v>9.7546777415593073</v>
          </cell>
          <cell r="G35">
            <v>7.0760640158420163</v>
          </cell>
          <cell r="H35" t="str">
            <v>-</v>
          </cell>
          <cell r="I35">
            <v>9.7546777415593073</v>
          </cell>
          <cell r="L35">
            <v>0.87143645515295753</v>
          </cell>
          <cell r="M35" t="str">
            <v>-</v>
          </cell>
          <cell r="N35">
            <v>1.2013149928028701</v>
          </cell>
          <cell r="P35">
            <v>1.0562340555043312</v>
          </cell>
          <cell r="Q35" t="str">
            <v>-</v>
          </cell>
          <cell r="R35">
            <v>1.4560669332609177</v>
          </cell>
        </row>
        <row r="36">
          <cell r="C36">
            <v>15.355172706544197</v>
          </cell>
          <cell r="D36" t="str">
            <v>-</v>
          </cell>
          <cell r="E36">
            <v>20.972611153739077</v>
          </cell>
          <cell r="G36">
            <v>15.355172706544197</v>
          </cell>
          <cell r="H36" t="str">
            <v>-</v>
          </cell>
          <cell r="I36">
            <v>20.972611153739077</v>
          </cell>
          <cell r="L36">
            <v>1.8910311214955906</v>
          </cell>
          <cell r="M36" t="str">
            <v>-</v>
          </cell>
          <cell r="N36">
            <v>2.5828338859284576</v>
          </cell>
          <cell r="P36">
            <v>2.2920448860400335</v>
          </cell>
          <cell r="Q36" t="str">
            <v>-</v>
          </cell>
          <cell r="R36">
            <v>3.1305519684156251</v>
          </cell>
        </row>
      </sheetData>
      <sheetData sheetId="21" refreshError="1">
        <row r="1">
          <cell r="A1" t="str">
            <v>2003 synergies</v>
          </cell>
          <cell r="C1">
            <v>20.5</v>
          </cell>
        </row>
        <row r="2">
          <cell r="A2" t="str">
            <v>2004 synergies</v>
          </cell>
          <cell r="C2">
            <v>20.5</v>
          </cell>
        </row>
        <row r="4">
          <cell r="B4" t="str">
            <v>Revenue</v>
          </cell>
          <cell r="C4" t="str">
            <v>CY 2002</v>
          </cell>
          <cell r="D4" t="str">
            <v>CY2003</v>
          </cell>
          <cell r="E4" t="str">
            <v>CY2004</v>
          </cell>
          <cell r="G4" t="str">
            <v>Revenue Growth</v>
          </cell>
          <cell r="H4" t="str">
            <v>CY2002-CY2003</v>
          </cell>
          <cell r="I4" t="str">
            <v>CY2003-CY2004</v>
          </cell>
        </row>
        <row r="5">
          <cell r="B5" t="str">
            <v>Renaissance</v>
          </cell>
          <cell r="D5">
            <v>133.33000000000001</v>
          </cell>
          <cell r="E5">
            <v>141.22</v>
          </cell>
          <cell r="G5" t="str">
            <v>Renaissance</v>
          </cell>
          <cell r="H5">
            <v>0.21759221208551383</v>
          </cell>
          <cell r="I5">
            <v>5.9176479411985117E-2</v>
          </cell>
        </row>
        <row r="6">
          <cell r="B6" t="str">
            <v>PF Poseidon/Troy</v>
          </cell>
          <cell r="C6">
            <v>123.809</v>
          </cell>
          <cell r="D6">
            <v>142.4</v>
          </cell>
          <cell r="E6">
            <v>166.20000000000002</v>
          </cell>
          <cell r="G6" t="str">
            <v>PF Poseidon/Troy</v>
          </cell>
          <cell r="H6">
            <v>0.15015871220993637</v>
          </cell>
          <cell r="I6">
            <v>0.1671348314606742</v>
          </cell>
        </row>
        <row r="7">
          <cell r="G7" t="str">
            <v>* NewCo 02-03 growth rate based on 2002A</v>
          </cell>
        </row>
        <row r="9">
          <cell r="B9" t="str">
            <v>EBITDA</v>
          </cell>
          <cell r="C9" t="str">
            <v>CY 2002</v>
          </cell>
          <cell r="D9" t="str">
            <v>CY2003</v>
          </cell>
          <cell r="E9" t="str">
            <v>CY2004</v>
          </cell>
          <cell r="G9" t="str">
            <v>EBITDA Growth</v>
          </cell>
          <cell r="H9" t="str">
            <v>CY2002-CY2003</v>
          </cell>
          <cell r="I9" t="str">
            <v>CY2003-CY2004</v>
          </cell>
        </row>
        <row r="10">
          <cell r="B10" t="str">
            <v>Renaissance</v>
          </cell>
          <cell r="D10">
            <v>51.21</v>
          </cell>
          <cell r="E10">
            <v>53.83</v>
          </cell>
          <cell r="G10" t="str">
            <v>Renaissance</v>
          </cell>
          <cell r="H10">
            <v>-5.6732363234481498E-2</v>
          </cell>
          <cell r="I10">
            <v>5.1161882444834994E-2</v>
          </cell>
        </row>
        <row r="11">
          <cell r="B11" t="str">
            <v>PF Poseidon/Troy</v>
          </cell>
          <cell r="C11">
            <v>-2.7209999999999965</v>
          </cell>
          <cell r="D11">
            <v>22.575000000000003</v>
          </cell>
          <cell r="E11">
            <v>33.56666666666667</v>
          </cell>
          <cell r="G11" t="str">
            <v>PF Poseidon/Troy</v>
          </cell>
          <cell r="H11" t="str">
            <v>NM</v>
          </cell>
          <cell r="I11">
            <v>0.48689553340716119</v>
          </cell>
        </row>
        <row r="12">
          <cell r="G12" t="str">
            <v>* NewCo 02-03 growth rate based on 2002A and adds in $20.5 mm in synergies to 2002</v>
          </cell>
        </row>
        <row r="13">
          <cell r="B13" t="str">
            <v>EBITDA Margin</v>
          </cell>
          <cell r="D13" t="str">
            <v>CY2003</v>
          </cell>
          <cell r="E13" t="str">
            <v>CY2004</v>
          </cell>
        </row>
        <row r="14">
          <cell r="B14" t="str">
            <v>Renaissance</v>
          </cell>
          <cell r="D14">
            <v>0.38408460211505285</v>
          </cell>
          <cell r="E14">
            <v>0.38117830335646508</v>
          </cell>
        </row>
        <row r="15">
          <cell r="B15" t="str">
            <v>PF Poseidon/Troy</v>
          </cell>
          <cell r="D15">
            <v>0.15853230337078653</v>
          </cell>
          <cell r="E15">
            <v>0.20196550340954672</v>
          </cell>
        </row>
      </sheetData>
      <sheetData sheetId="22" refreshError="1"/>
      <sheetData sheetId="23" refreshError="1">
        <row r="2">
          <cell r="C2" t="str">
            <v>Key 2004 Assumptions:</v>
          </cell>
          <cell r="I2">
            <v>2004</v>
          </cell>
          <cell r="L2" t="str">
            <v>Poseidon</v>
          </cell>
          <cell r="M2" t="str">
            <v>Troy</v>
          </cell>
          <cell r="N2" t="str">
            <v>Combined</v>
          </cell>
          <cell r="Q2" t="str">
            <v>2004E Revenue Table</v>
          </cell>
          <cell r="X2" t="str">
            <v>Key 2005 Assumptions:</v>
          </cell>
          <cell r="AC2">
            <v>2005</v>
          </cell>
          <cell r="AF2" t="str">
            <v>Poseidon</v>
          </cell>
          <cell r="AG2" t="str">
            <v>Troy</v>
          </cell>
          <cell r="AH2" t="str">
            <v>Combined</v>
          </cell>
          <cell r="AJ2" t="str">
            <v>2005E Revenue Table</v>
          </cell>
        </row>
        <row r="3">
          <cell r="D3" t="str">
            <v>Poseidon Current Share Price</v>
          </cell>
          <cell r="G3">
            <v>8.120000000000001</v>
          </cell>
          <cell r="I3" t="str">
            <v>Revenue</v>
          </cell>
          <cell r="L3">
            <v>99</v>
          </cell>
          <cell r="M3">
            <v>62.9</v>
          </cell>
          <cell r="N3">
            <v>161.9</v>
          </cell>
          <cell r="Q3">
            <v>0.33447043100185364</v>
          </cell>
          <cell r="R3">
            <v>60</v>
          </cell>
          <cell r="S3">
            <v>61</v>
          </cell>
          <cell r="T3">
            <v>62.9</v>
          </cell>
          <cell r="U3">
            <v>64</v>
          </cell>
          <cell r="V3">
            <v>65</v>
          </cell>
          <cell r="AC3" t="str">
            <v>Revenue</v>
          </cell>
          <cell r="AF3">
            <v>114</v>
          </cell>
          <cell r="AG3">
            <v>73.7</v>
          </cell>
          <cell r="AH3">
            <v>187.7</v>
          </cell>
          <cell r="AJ3">
            <v>0.76364977343365348</v>
          </cell>
          <cell r="AK3">
            <v>70</v>
          </cell>
          <cell r="AL3">
            <v>72</v>
          </cell>
          <cell r="AM3">
            <v>73.7</v>
          </cell>
          <cell r="AN3">
            <v>76</v>
          </cell>
          <cell r="AO3">
            <v>78</v>
          </cell>
        </row>
        <row r="4">
          <cell r="D4" t="str">
            <v>Base Case Cost Savings</v>
          </cell>
          <cell r="G4">
            <v>17.5</v>
          </cell>
          <cell r="H4">
            <v>20</v>
          </cell>
          <cell r="I4" t="str">
            <v>COGS</v>
          </cell>
          <cell r="N4">
            <v>19.899999999999999</v>
          </cell>
          <cell r="Q4">
            <v>1.3303681868446706</v>
          </cell>
          <cell r="R4">
            <v>0.27733392334301654</v>
          </cell>
          <cell r="S4">
            <v>0.29703616736330535</v>
          </cell>
          <cell r="T4">
            <v>0.33447043100185364</v>
          </cell>
          <cell r="U4">
            <v>0.35614289942417121</v>
          </cell>
          <cell r="V4">
            <v>0.37584514344446002</v>
          </cell>
          <cell r="X4" t="str">
            <v>Base Case Cost Savings</v>
          </cell>
          <cell r="AA4">
            <v>22.9</v>
          </cell>
          <cell r="AB4">
            <v>25.4</v>
          </cell>
          <cell r="AC4" t="str">
            <v>COGS</v>
          </cell>
          <cell r="AH4">
            <v>23.2</v>
          </cell>
          <cell r="AJ4">
            <v>1.3303681868446706</v>
          </cell>
          <cell r="AK4">
            <v>0.69226623466452641</v>
          </cell>
          <cell r="AL4">
            <v>0.73085193129648707</v>
          </cell>
          <cell r="AM4">
            <v>0.76364977343365348</v>
          </cell>
          <cell r="AN4">
            <v>0.80802332456040782</v>
          </cell>
          <cell r="AO4">
            <v>0.84660902119236836</v>
          </cell>
        </row>
        <row r="5">
          <cell r="D5" t="str">
            <v>Intangible Allocation</v>
          </cell>
          <cell r="G5">
            <v>0.5</v>
          </cell>
          <cell r="H5">
            <v>0.64794566512779583</v>
          </cell>
          <cell r="I5" t="str">
            <v>Gross Profit</v>
          </cell>
          <cell r="N5">
            <v>142</v>
          </cell>
          <cell r="Q5">
            <v>1.6849439296071094</v>
          </cell>
          <cell r="R5">
            <v>0.25904885950144035</v>
          </cell>
          <cell r="S5">
            <v>0.27745210343767629</v>
          </cell>
          <cell r="T5">
            <v>0.31241826691652413</v>
          </cell>
          <cell r="U5">
            <v>0.33266183524638354</v>
          </cell>
          <cell r="V5">
            <v>0.35106507918261942</v>
          </cell>
          <cell r="X5" t="str">
            <v>Intangible Allocation</v>
          </cell>
          <cell r="AA5">
            <v>0.5</v>
          </cell>
          <cell r="AB5">
            <v>0.64794566512779583</v>
          </cell>
          <cell r="AC5" t="str">
            <v>Gross Profit</v>
          </cell>
          <cell r="AH5">
            <v>164.5</v>
          </cell>
          <cell r="AJ5">
            <v>1.6849439296071094</v>
          </cell>
          <cell r="AK5">
            <v>0.6474783482005444</v>
          </cell>
          <cell r="AL5">
            <v>0.68356764718467899</v>
          </cell>
          <cell r="AM5">
            <v>0.71424355132119333</v>
          </cell>
          <cell r="AN5">
            <v>0.75574624515294775</v>
          </cell>
          <cell r="AO5">
            <v>0.79183554413708235</v>
          </cell>
        </row>
        <row r="6">
          <cell r="D6" t="str">
            <v>2004 Poseidon Shares Out</v>
          </cell>
          <cell r="G6">
            <v>18</v>
          </cell>
          <cell r="X6" t="str">
            <v>2005E Poseidon Shares Out</v>
          </cell>
          <cell r="AA6">
            <v>18.5</v>
          </cell>
        </row>
        <row r="7">
          <cell r="D7" t="str">
            <v>Current Troy Shares Out</v>
          </cell>
          <cell r="G7">
            <v>4.8740981071428564</v>
          </cell>
          <cell r="I7" t="str">
            <v>Sales/Mktg</v>
          </cell>
          <cell r="N7">
            <v>86.399999999999991</v>
          </cell>
          <cell r="R7">
            <v>60</v>
          </cell>
          <cell r="S7">
            <v>61</v>
          </cell>
          <cell r="T7">
            <v>62.9</v>
          </cell>
          <cell r="U7">
            <v>64</v>
          </cell>
          <cell r="V7">
            <v>65</v>
          </cell>
          <cell r="X7" t="str">
            <v>Am't of Amort. w/1 yr life</v>
          </cell>
          <cell r="AA7">
            <v>1</v>
          </cell>
          <cell r="AC7" t="str">
            <v>Sales/Mktg</v>
          </cell>
          <cell r="AH7">
            <v>94.6</v>
          </cell>
          <cell r="AK7">
            <v>70</v>
          </cell>
          <cell r="AL7">
            <v>72</v>
          </cell>
          <cell r="AM7">
            <v>73.7</v>
          </cell>
          <cell r="AN7">
            <v>76</v>
          </cell>
          <cell r="AO7">
            <v>78</v>
          </cell>
        </row>
        <row r="8">
          <cell r="D8" t="str">
            <v>2004E Poseidon Stand-Alone EPS</v>
          </cell>
          <cell r="G8">
            <v>0.36666666666666714</v>
          </cell>
          <cell r="I8" t="str">
            <v>G &amp; A</v>
          </cell>
          <cell r="N8">
            <v>27</v>
          </cell>
          <cell r="Q8" t="str">
            <v>Low Exchange Ratio</v>
          </cell>
          <cell r="R8">
            <v>-5.7136507658837099E-2</v>
          </cell>
          <cell r="S8">
            <v>-3.7434263638548293E-2</v>
          </cell>
          <cell r="T8">
            <v>0</v>
          </cell>
          <cell r="U8">
            <v>2.167246842231757E-2</v>
          </cell>
          <cell r="V8">
            <v>4.1374712442606376E-2</v>
          </cell>
          <cell r="AC8" t="str">
            <v>G &amp; A</v>
          </cell>
          <cell r="AH8">
            <v>26.5</v>
          </cell>
          <cell r="AJ8" t="str">
            <v>Low Exchange Ratio</v>
          </cell>
          <cell r="AK8">
            <v>-7.1383538769127064E-2</v>
          </cell>
          <cell r="AL8">
            <v>-3.2797842137166411E-2</v>
          </cell>
          <cell r="AM8">
            <v>0</v>
          </cell>
          <cell r="AN8">
            <v>4.437355112675434E-2</v>
          </cell>
          <cell r="AO8">
            <v>8.2959247758714882E-2</v>
          </cell>
        </row>
        <row r="9">
          <cell r="D9" t="str">
            <v>Tax Rate</v>
          </cell>
          <cell r="G9">
            <v>0.45</v>
          </cell>
          <cell r="I9" t="str">
            <v>Development &amp; Support</v>
          </cell>
          <cell r="N9">
            <v>23.3</v>
          </cell>
          <cell r="Q9" t="str">
            <v>High Exchange Ratio</v>
          </cell>
          <cell r="R9">
            <v>-5.336940741508378E-2</v>
          </cell>
          <cell r="S9">
            <v>-3.4966163478847845E-2</v>
          </cell>
          <cell r="T9">
            <v>0</v>
          </cell>
          <cell r="U9">
            <v>2.0243568329859407E-2</v>
          </cell>
          <cell r="V9">
            <v>3.8646812266095287E-2</v>
          </cell>
          <cell r="AC9" t="str">
            <v>Development &amp; Support</v>
          </cell>
          <cell r="AH9">
            <v>25.3</v>
          </cell>
          <cell r="AJ9" t="str">
            <v>High Exchange Ratio</v>
          </cell>
          <cell r="AK9">
            <v>-6.676520312064893E-2</v>
          </cell>
          <cell r="AL9">
            <v>-3.0675904136514331E-2</v>
          </cell>
          <cell r="AM9">
            <v>0</v>
          </cell>
          <cell r="AN9">
            <v>4.1502693831754423E-2</v>
          </cell>
          <cell r="AO9">
            <v>7.7591992815889022E-2</v>
          </cell>
        </row>
        <row r="10">
          <cell r="D10" t="str">
            <v>COGS as % of Sales</v>
          </cell>
          <cell r="G10">
            <v>0.12291537986411363</v>
          </cell>
          <cell r="I10" t="str">
            <v>Amortization</v>
          </cell>
          <cell r="N10">
            <v>1.9</v>
          </cell>
          <cell r="AC10" t="str">
            <v>Amortization</v>
          </cell>
          <cell r="AH10">
            <v>1.5</v>
          </cell>
        </row>
        <row r="11">
          <cell r="D11" t="str">
            <v>Poseidon Pro Forma Ownership</v>
          </cell>
          <cell r="G11">
            <v>0.72</v>
          </cell>
          <cell r="I11" t="str">
            <v>Revised Amortization</v>
          </cell>
          <cell r="N11">
            <v>5.6103828264508913</v>
          </cell>
          <cell r="Q11" t="str">
            <v>2004E Cost Savings Table</v>
          </cell>
          <cell r="AC11" t="str">
            <v>Revised Amortization</v>
          </cell>
          <cell r="AH11">
            <v>4.6103828264508913</v>
          </cell>
          <cell r="AJ11" t="str">
            <v>2005E Cost Savings Table</v>
          </cell>
        </row>
        <row r="12">
          <cell r="D12" t="str">
            <v>Exchange Ratio</v>
          </cell>
          <cell r="G12">
            <v>1.3303681868446706</v>
          </cell>
          <cell r="I12" t="str">
            <v>Synergies</v>
          </cell>
          <cell r="N12">
            <v>-17.5</v>
          </cell>
          <cell r="Q12">
            <v>0.33447043100185364</v>
          </cell>
          <cell r="R12">
            <v>17.5</v>
          </cell>
          <cell r="S12">
            <v>18</v>
          </cell>
          <cell r="T12">
            <v>19</v>
          </cell>
          <cell r="U12">
            <v>20</v>
          </cell>
          <cell r="V12">
            <v>21</v>
          </cell>
          <cell r="AC12" t="str">
            <v>Synergies</v>
          </cell>
          <cell r="AH12">
            <v>-22.9</v>
          </cell>
          <cell r="AJ12">
            <v>0.76364977343365348</v>
          </cell>
          <cell r="AK12">
            <v>22.9</v>
          </cell>
          <cell r="AL12">
            <v>24</v>
          </cell>
          <cell r="AM12">
            <v>25.4</v>
          </cell>
          <cell r="AN12">
            <v>26</v>
          </cell>
          <cell r="AO12">
            <v>27</v>
          </cell>
        </row>
        <row r="13">
          <cell r="I13" t="str">
            <v>Severance and CEO Reserve</v>
          </cell>
          <cell r="N13">
            <v>0.8</v>
          </cell>
          <cell r="Q13">
            <v>1.3303681868446706</v>
          </cell>
          <cell r="R13">
            <v>0.33447043100185364</v>
          </cell>
          <cell r="S13">
            <v>0.34570209757539161</v>
          </cell>
          <cell r="T13">
            <v>0.36816543072246721</v>
          </cell>
          <cell r="U13">
            <v>0.39062876386954293</v>
          </cell>
          <cell r="V13">
            <v>0.41309209701661864</v>
          </cell>
          <cell r="AC13" t="str">
            <v>Severance and CEO Reserve</v>
          </cell>
          <cell r="AH13">
            <v>1</v>
          </cell>
          <cell r="AJ13">
            <v>1.3303681868446706</v>
          </cell>
          <cell r="AK13">
            <v>0.76364977343365348</v>
          </cell>
          <cell r="AL13">
            <v>0.78786493690964365</v>
          </cell>
          <cell r="AM13">
            <v>0.81868423587908623</v>
          </cell>
          <cell r="AN13">
            <v>0.83189250686599003</v>
          </cell>
          <cell r="AO13">
            <v>0.85390629184416322</v>
          </cell>
        </row>
        <row r="14">
          <cell r="I14" t="str">
            <v>Operating Profit</v>
          </cell>
          <cell r="N14">
            <v>14.489617173549121</v>
          </cell>
          <cell r="Q14">
            <v>1.6849439296071094</v>
          </cell>
          <cell r="R14">
            <v>0.31241826691652413</v>
          </cell>
          <cell r="S14">
            <v>0.32290941196327277</v>
          </cell>
          <cell r="T14">
            <v>0.34389170205676978</v>
          </cell>
          <cell r="U14">
            <v>0.36487399215026689</v>
          </cell>
          <cell r="V14">
            <v>0.38585628224376406</v>
          </cell>
          <cell r="AC14" t="str">
            <v>Operating Profit</v>
          </cell>
          <cell r="AH14">
            <v>33.889617173549112</v>
          </cell>
          <cell r="AJ14">
            <v>1.6849439296071094</v>
          </cell>
          <cell r="AK14">
            <v>0.71424355132119333</v>
          </cell>
          <cell r="AL14">
            <v>0.73689205454688977</v>
          </cell>
          <cell r="AM14">
            <v>0.76571742228868578</v>
          </cell>
          <cell r="AN14">
            <v>0.77807115132088389</v>
          </cell>
          <cell r="AO14">
            <v>0.79866069970788101</v>
          </cell>
        </row>
        <row r="15">
          <cell r="D15" t="str">
            <v>Purchase Price</v>
          </cell>
          <cell r="I15" t="str">
            <v>Other</v>
          </cell>
          <cell r="N15">
            <v>0.4</v>
          </cell>
          <cell r="AC15" t="str">
            <v>Other</v>
          </cell>
          <cell r="AH15">
            <v>0.8</v>
          </cell>
        </row>
        <row r="16">
          <cell r="D16" t="str">
            <v>Implied Price Per Share</v>
          </cell>
          <cell r="G16">
            <v>10.5</v>
          </cell>
          <cell r="I16" t="str">
            <v>Pretax</v>
          </cell>
          <cell r="N16">
            <v>14.889617173549121</v>
          </cell>
          <cell r="R16">
            <v>17.5</v>
          </cell>
          <cell r="S16">
            <v>18</v>
          </cell>
          <cell r="T16">
            <v>19</v>
          </cell>
          <cell r="U16">
            <v>20</v>
          </cell>
          <cell r="V16">
            <v>21</v>
          </cell>
          <cell r="AC16" t="str">
            <v>Pretax</v>
          </cell>
          <cell r="AH16">
            <v>34.689617173549109</v>
          </cell>
          <cell r="AK16">
            <v>22.9</v>
          </cell>
          <cell r="AL16">
            <v>24</v>
          </cell>
          <cell r="AM16">
            <v>25.4</v>
          </cell>
          <cell r="AN16">
            <v>26</v>
          </cell>
          <cell r="AO16">
            <v>27</v>
          </cell>
        </row>
        <row r="17">
          <cell r="D17" t="str">
            <v>Total Shares Out.</v>
          </cell>
          <cell r="G17">
            <v>4.8740981071428564</v>
          </cell>
          <cell r="I17" t="str">
            <v>Income Taxes</v>
          </cell>
          <cell r="N17">
            <v>6.700327728097105</v>
          </cell>
          <cell r="Q17" t="str">
            <v>Low Exchange Ratio</v>
          </cell>
          <cell r="R17">
            <v>0</v>
          </cell>
          <cell r="S17">
            <v>1.1231666573537968E-2</v>
          </cell>
          <cell r="T17">
            <v>3.3694999720613572E-2</v>
          </cell>
          <cell r="U17">
            <v>5.6158332867689287E-2</v>
          </cell>
          <cell r="V17">
            <v>7.8621666014765001E-2</v>
          </cell>
          <cell r="AC17" t="str">
            <v>Income Taxes</v>
          </cell>
          <cell r="AH17">
            <v>15.610327728097099</v>
          </cell>
          <cell r="AJ17" t="str">
            <v>Low Exchange Ratio</v>
          </cell>
          <cell r="AK17">
            <v>0</v>
          </cell>
          <cell r="AL17">
            <v>2.4215163475990176E-2</v>
          </cell>
          <cell r="AM17">
            <v>5.5034462445432752E-2</v>
          </cell>
          <cell r="AN17">
            <v>6.8242733432336555E-2</v>
          </cell>
          <cell r="AO17">
            <v>9.0256518410509745E-2</v>
          </cell>
        </row>
        <row r="18">
          <cell r="D18" t="str">
            <v>Equity Value</v>
          </cell>
          <cell r="G18">
            <v>51.178030124999992</v>
          </cell>
          <cell r="I18" t="str">
            <v>Net Income</v>
          </cell>
          <cell r="N18">
            <v>8.1892894454520153</v>
          </cell>
          <cell r="Q18" t="str">
            <v>High Exchange Ratio</v>
          </cell>
          <cell r="R18">
            <v>0</v>
          </cell>
          <cell r="S18">
            <v>1.049114504674864E-2</v>
          </cell>
          <cell r="T18">
            <v>3.1473435140245642E-2</v>
          </cell>
          <cell r="U18">
            <v>5.2455725233742756E-2</v>
          </cell>
          <cell r="V18">
            <v>7.3438015327239925E-2</v>
          </cell>
          <cell r="AC18" t="str">
            <v>Net Income</v>
          </cell>
          <cell r="AH18">
            <v>19.079289445452012</v>
          </cell>
          <cell r="AJ18" t="str">
            <v>High Exchange Ratio</v>
          </cell>
          <cell r="AK18">
            <v>0</v>
          </cell>
          <cell r="AL18">
            <v>2.2648503225696448E-2</v>
          </cell>
          <cell r="AM18">
            <v>5.1473870967492452E-2</v>
          </cell>
          <cell r="AN18">
            <v>6.3827599999690565E-2</v>
          </cell>
          <cell r="AO18">
            <v>8.4417148386687679E-2</v>
          </cell>
        </row>
        <row r="20">
          <cell r="D20" t="str">
            <v>Acquisition Costs</v>
          </cell>
          <cell r="G20">
            <v>2.5</v>
          </cell>
          <cell r="I20" t="str">
            <v>Shares Issued</v>
          </cell>
          <cell r="N20">
            <v>6.4843450613026832</v>
          </cell>
          <cell r="Q20" t="str">
            <v>2004E Intangible Allocation Table</v>
          </cell>
          <cell r="AC20" t="str">
            <v>Shares Issued</v>
          </cell>
          <cell r="AH20">
            <v>6.4843450613026832</v>
          </cell>
          <cell r="AJ20" t="str">
            <v>2005E Intangible Allocation Table</v>
          </cell>
        </row>
        <row r="21">
          <cell r="D21" t="str">
            <v>Total Deal Cost</v>
          </cell>
          <cell r="G21">
            <v>53.678030124999992</v>
          </cell>
          <cell r="I21" t="str">
            <v>PF Shares Out</v>
          </cell>
          <cell r="N21">
            <v>24.484345061302683</v>
          </cell>
          <cell r="Q21">
            <v>0.33447043100185364</v>
          </cell>
          <cell r="R21">
            <v>0.4</v>
          </cell>
          <cell r="S21">
            <v>0.45</v>
          </cell>
          <cell r="T21">
            <v>0.5</v>
          </cell>
          <cell r="U21">
            <v>0.55000000000000004</v>
          </cell>
          <cell r="V21">
            <v>0.64794566512779583</v>
          </cell>
          <cell r="AC21" t="str">
            <v>PF Shares Out</v>
          </cell>
          <cell r="AH21">
            <v>24.984345061302683</v>
          </cell>
          <cell r="AJ21">
            <v>0.76364977343365348</v>
          </cell>
          <cell r="AK21">
            <v>0.4</v>
          </cell>
          <cell r="AL21">
            <v>0.45</v>
          </cell>
          <cell r="AM21">
            <v>0.5</v>
          </cell>
          <cell r="AN21">
            <v>0.55000000000000004</v>
          </cell>
          <cell r="AO21">
            <v>0.64794566512779583</v>
          </cell>
        </row>
        <row r="22">
          <cell r="I22" t="str">
            <v>PF EPS</v>
          </cell>
          <cell r="N22">
            <v>0.33447043100185364</v>
          </cell>
          <cell r="Q22">
            <v>1.3303681868446706</v>
          </cell>
          <cell r="R22">
            <v>0.35967601070449318</v>
          </cell>
          <cell r="S22">
            <v>0.34707322085317349</v>
          </cell>
          <cell r="T22">
            <v>0.33447043100185364</v>
          </cell>
          <cell r="U22">
            <v>0.32186764115053357</v>
          </cell>
          <cell r="V22">
            <v>0.29717986846146632</v>
          </cell>
          <cell r="AC22" t="str">
            <v>PF EPS</v>
          </cell>
          <cell r="AH22">
            <v>0.76364977343365348</v>
          </cell>
          <cell r="AJ22">
            <v>1.3303681868446706</v>
          </cell>
          <cell r="AK22">
            <v>0.78835092567099818</v>
          </cell>
          <cell r="AL22">
            <v>0.77600034955232577</v>
          </cell>
          <cell r="AM22">
            <v>0.76364977343365348</v>
          </cell>
          <cell r="AN22">
            <v>0.75129919731498096</v>
          </cell>
          <cell r="AO22">
            <v>0.72710548946188369</v>
          </cell>
        </row>
        <row r="23">
          <cell r="D23" t="str">
            <v>Net tangible assets acquired</v>
          </cell>
          <cell r="G23">
            <v>3.4089999999999998</v>
          </cell>
          <cell r="I23" t="str">
            <v>Accretion/(Dilution)</v>
          </cell>
          <cell r="N23">
            <v>-8.7807915449491292E-2</v>
          </cell>
          <cell r="Q23">
            <v>1.6849439296071094</v>
          </cell>
          <cell r="R23">
            <v>0.33596200291655731</v>
          </cell>
          <cell r="S23">
            <v>0.32419013491654081</v>
          </cell>
          <cell r="T23">
            <v>0.31241826691652413</v>
          </cell>
          <cell r="U23">
            <v>0.30064639891650724</v>
          </cell>
          <cell r="V23">
            <v>0.27758633009534217</v>
          </cell>
          <cell r="AC23" t="str">
            <v>Accretion/(Dilution)</v>
          </cell>
          <cell r="AH23">
            <v>1.0826812002735977</v>
          </cell>
          <cell r="AJ23">
            <v>1.6849439296071094</v>
          </cell>
          <cell r="AK23">
            <v>0.73734660105615057</v>
          </cell>
          <cell r="AL23">
            <v>0.72579507618867189</v>
          </cell>
          <cell r="AM23">
            <v>0.71424355132119333</v>
          </cell>
          <cell r="AN23">
            <v>0.70269202645371454</v>
          </cell>
          <cell r="AO23">
            <v>0.68006359072600464</v>
          </cell>
        </row>
        <row r="24">
          <cell r="D24" t="str">
            <v>Acquired Intangibles</v>
          </cell>
          <cell r="G24">
            <v>25.134515062499997</v>
          </cell>
        </row>
        <row r="25">
          <cell r="D25" t="str">
            <v>WA Amortization Period</v>
          </cell>
          <cell r="G25">
            <v>4.4800000000000004</v>
          </cell>
          <cell r="R25">
            <v>0.4</v>
          </cell>
          <cell r="S25">
            <v>0.45</v>
          </cell>
          <cell r="T25">
            <v>0.5</v>
          </cell>
          <cell r="U25">
            <v>0.55000000000000004</v>
          </cell>
          <cell r="V25">
            <v>0.64794566512779583</v>
          </cell>
          <cell r="AK25">
            <v>0.4</v>
          </cell>
          <cell r="AL25">
            <v>0.45</v>
          </cell>
          <cell r="AM25">
            <v>0.5</v>
          </cell>
          <cell r="AN25">
            <v>0.55000000000000004</v>
          </cell>
          <cell r="AO25">
            <v>0.64794566512779583</v>
          </cell>
        </row>
        <row r="26">
          <cell r="Q26" t="str">
            <v>Low Exchange Ratio</v>
          </cell>
          <cell r="R26">
            <v>2.5205579702639536E-2</v>
          </cell>
          <cell r="S26">
            <v>1.2602789851319851E-2</v>
          </cell>
          <cell r="T26">
            <v>0</v>
          </cell>
          <cell r="U26">
            <v>-1.2602789851320073E-2</v>
          </cell>
          <cell r="V26">
            <v>-3.7290562540387318E-2</v>
          </cell>
          <cell r="AJ26" t="str">
            <v>Low Exchange Ratio</v>
          </cell>
          <cell r="AK26">
            <v>2.4701152237344703E-2</v>
          </cell>
          <cell r="AL26">
            <v>1.2350576118672296E-2</v>
          </cell>
          <cell r="AM26">
            <v>0</v>
          </cell>
          <cell r="AN26">
            <v>-1.2350576118672518E-2</v>
          </cell>
          <cell r="AO26">
            <v>-3.6544283971769786E-2</v>
          </cell>
        </row>
        <row r="27">
          <cell r="Q27" t="str">
            <v>High Exchange Ratio</v>
          </cell>
          <cell r="R27">
            <v>2.3543736000033177E-2</v>
          </cell>
          <cell r="S27">
            <v>1.1771868000016672E-2</v>
          </cell>
          <cell r="T27">
            <v>0</v>
          </cell>
          <cell r="U27">
            <v>-1.1771868000016894E-2</v>
          </cell>
          <cell r="V27">
            <v>-3.4831936821181964E-2</v>
          </cell>
          <cell r="AJ27" t="str">
            <v>High Exchange Ratio</v>
          </cell>
          <cell r="AK27">
            <v>2.3103049734957248E-2</v>
          </cell>
          <cell r="AL27">
            <v>1.1551524867478569E-2</v>
          </cell>
          <cell r="AM27">
            <v>0</v>
          </cell>
          <cell r="AN27">
            <v>-1.1551524867478791E-2</v>
          </cell>
          <cell r="AO27">
            <v>-3.4179960595188685E-2</v>
          </cell>
        </row>
        <row r="29">
          <cell r="D29" t="str">
            <v>Revenue Sensitivity Analysis</v>
          </cell>
          <cell r="Q29" t="str">
            <v>2004E Share Buy-Back Table</v>
          </cell>
          <cell r="AJ29" t="str">
            <v>2004E Share Buy-Back Table</v>
          </cell>
        </row>
        <row r="30">
          <cell r="C30" t="str">
            <v>Implied</v>
          </cell>
          <cell r="H30" t="str">
            <v>Implied</v>
          </cell>
          <cell r="Q30" t="str">
            <v>Assumed Poseidon PF Share Price</v>
          </cell>
          <cell r="V30">
            <v>7</v>
          </cell>
          <cell r="AJ30" t="str">
            <v>Assumed Poseidon PF Share Price</v>
          </cell>
          <cell r="AO30">
            <v>7</v>
          </cell>
        </row>
        <row r="31">
          <cell r="C31" t="str">
            <v>Price Pd.</v>
          </cell>
          <cell r="D31" t="str">
            <v>Poseidon/Troy</v>
          </cell>
          <cell r="E31" t="str">
            <v>Troy/Poseidon</v>
          </cell>
          <cell r="F31" t="str">
            <v>Pro Forma Ownership</v>
          </cell>
          <cell r="H31" t="str">
            <v>Shares</v>
          </cell>
          <cell r="J31" t="str">
            <v>Target 2004 Revenue</v>
          </cell>
          <cell r="Q31" t="str">
            <v>$ Spent on Repurchase</v>
          </cell>
          <cell r="AJ31" t="str">
            <v>$ Spent on Repurchase</v>
          </cell>
        </row>
        <row r="32">
          <cell r="C32" t="str">
            <v>Per Share</v>
          </cell>
          <cell r="D32" t="str">
            <v>Ex Ratio</v>
          </cell>
          <cell r="E32" t="str">
            <v>Ex Ratio</v>
          </cell>
          <cell r="F32" t="str">
            <v>Poseidon</v>
          </cell>
          <cell r="G32" t="str">
            <v>Troy</v>
          </cell>
          <cell r="H32" t="str">
            <v>Issued</v>
          </cell>
          <cell r="I32">
            <v>-8.7807915449491292E-2</v>
          </cell>
          <cell r="J32">
            <v>58</v>
          </cell>
          <cell r="K32">
            <v>60</v>
          </cell>
          <cell r="L32">
            <v>62.9</v>
          </cell>
          <cell r="M32">
            <v>64</v>
          </cell>
          <cell r="N32">
            <v>66</v>
          </cell>
          <cell r="O32">
            <v>68</v>
          </cell>
          <cell r="R32">
            <v>0</v>
          </cell>
          <cell r="S32">
            <v>2</v>
          </cell>
          <cell r="T32">
            <v>3</v>
          </cell>
          <cell r="U32">
            <v>4</v>
          </cell>
          <cell r="V32">
            <v>5</v>
          </cell>
          <cell r="AK32">
            <v>0</v>
          </cell>
          <cell r="AL32">
            <v>2</v>
          </cell>
          <cell r="AM32">
            <v>3</v>
          </cell>
          <cell r="AN32">
            <v>4</v>
          </cell>
          <cell r="AO32">
            <v>5</v>
          </cell>
        </row>
        <row r="33">
          <cell r="C33">
            <v>11.661644626459724</v>
          </cell>
          <cell r="D33">
            <v>0.69629972959183672</v>
          </cell>
          <cell r="E33">
            <v>1.4361631313374044</v>
          </cell>
          <cell r="F33">
            <v>0.72</v>
          </cell>
          <cell r="G33">
            <v>0.28000000000000003</v>
          </cell>
          <cell r="H33">
            <v>7</v>
          </cell>
          <cell r="I33">
            <v>7</v>
          </cell>
          <cell r="J33">
            <v>-0.36448584790700378</v>
          </cell>
          <cell r="K33">
            <v>-0.25923569349069719</v>
          </cell>
          <cell r="L33">
            <v>-0.10662296958705408</v>
          </cell>
          <cell r="M33">
            <v>-4.8735384658085912E-2</v>
          </cell>
          <cell r="N33">
            <v>5.6514769758220673E-2</v>
          </cell>
          <cell r="O33">
            <v>0.16176492417452715</v>
          </cell>
          <cell r="R33">
            <v>0</v>
          </cell>
          <cell r="S33">
            <v>0.2857142857142857</v>
          </cell>
          <cell r="T33">
            <v>0.42857142857142855</v>
          </cell>
          <cell r="U33">
            <v>0.5714285714285714</v>
          </cell>
          <cell r="V33">
            <v>0.7142857142857143</v>
          </cell>
          <cell r="AK33">
            <v>0</v>
          </cell>
          <cell r="AL33">
            <v>0.2857142857142857</v>
          </cell>
          <cell r="AM33">
            <v>0.42857142857142855</v>
          </cell>
          <cell r="AN33">
            <v>0.5714285714285714</v>
          </cell>
          <cell r="AO33">
            <v>0.7142857142857143</v>
          </cell>
        </row>
        <row r="34">
          <cell r="C34">
            <v>11.952894492255426</v>
          </cell>
          <cell r="D34">
            <v>0.67933336191172344</v>
          </cell>
          <cell r="E34">
            <v>1.4720313414107666</v>
          </cell>
          <cell r="F34">
            <v>0.71499999999999997</v>
          </cell>
          <cell r="G34">
            <v>0.28500000000000003</v>
          </cell>
          <cell r="H34">
            <v>7.1748251748251768</v>
          </cell>
          <cell r="I34">
            <v>7.1748251748251768</v>
          </cell>
          <cell r="J34">
            <v>-0.36889914062987195</v>
          </cell>
          <cell r="K34">
            <v>-0.26437989006367857</v>
          </cell>
          <cell r="L34">
            <v>-0.11282697674269959</v>
          </cell>
          <cell r="M34">
            <v>-5.53413889312937E-2</v>
          </cell>
          <cell r="N34">
            <v>4.9177861634899678E-2</v>
          </cell>
          <cell r="O34">
            <v>0.15369711220109306</v>
          </cell>
        </row>
        <row r="35">
          <cell r="C35">
            <v>12.248246468836978</v>
          </cell>
          <cell r="D35">
            <v>0.66295204139299369</v>
          </cell>
          <cell r="E35">
            <v>1.5084047375414995</v>
          </cell>
          <cell r="F35">
            <v>0.71</v>
          </cell>
          <cell r="G35">
            <v>0.29000000000000004</v>
          </cell>
          <cell r="H35">
            <v>7.3521126760563398</v>
          </cell>
          <cell r="I35">
            <v>7.3521126760563398</v>
          </cell>
          <cell r="J35">
            <v>-0.37331243335273989</v>
          </cell>
          <cell r="K35">
            <v>-0.26952408663665983</v>
          </cell>
          <cell r="L35">
            <v>-0.11903098389834499</v>
          </cell>
          <cell r="M35">
            <v>-6.1947393204501378E-2</v>
          </cell>
          <cell r="N35">
            <v>4.1840953511578904E-2</v>
          </cell>
          <cell r="O35">
            <v>0.14562930022765874</v>
          </cell>
          <cell r="R35">
            <v>6.4843450613026832</v>
          </cell>
          <cell r="AK35">
            <v>6.4843450613026832</v>
          </cell>
        </row>
        <row r="36">
          <cell r="C36">
            <v>12.547787835157278</v>
          </cell>
          <cell r="D36">
            <v>0.64712601987489871</v>
          </cell>
          <cell r="E36">
            <v>1.5452940683691228</v>
          </cell>
          <cell r="F36">
            <v>0.70499999999999996</v>
          </cell>
          <cell r="G36">
            <v>0.29500000000000004</v>
          </cell>
          <cell r="H36">
            <v>7.5319148936170244</v>
          </cell>
          <cell r="I36">
            <v>7.5319148936170244</v>
          </cell>
          <cell r="J36">
            <v>-0.37772572607560795</v>
          </cell>
          <cell r="K36">
            <v>-0.27466828320964098</v>
          </cell>
          <cell r="L36">
            <v>-0.1252349910539905</v>
          </cell>
          <cell r="M36">
            <v>-6.8553397477709166E-2</v>
          </cell>
          <cell r="N36">
            <v>3.4504045388257909E-2</v>
          </cell>
          <cell r="O36">
            <v>0.13756148825422443</v>
          </cell>
          <cell r="Q36">
            <v>1.3303681868446706</v>
          </cell>
          <cell r="R36">
            <v>6.4843450613026832</v>
          </cell>
          <cell r="AJ36">
            <v>1.3303681868446706</v>
          </cell>
          <cell r="AK36">
            <v>6.4843450613026832</v>
          </cell>
        </row>
        <row r="37">
          <cell r="C37">
            <v>12.851608363853575</v>
          </cell>
          <cell r="D37">
            <v>0.6318275324074073</v>
          </cell>
          <cell r="E37">
            <v>1.5827103896371397</v>
          </cell>
          <cell r="F37">
            <v>0.7</v>
          </cell>
          <cell r="G37">
            <v>0.30000000000000004</v>
          </cell>
          <cell r="H37">
            <v>7.7142857142857153</v>
          </cell>
          <cell r="I37">
            <v>7.7142857142857153</v>
          </cell>
          <cell r="J37">
            <v>-0.382139018798476</v>
          </cell>
          <cell r="K37">
            <v>-0.27981247978262236</v>
          </cell>
          <cell r="L37">
            <v>-0.13143899820963578</v>
          </cell>
          <cell r="M37">
            <v>-7.5159401750916732E-2</v>
          </cell>
          <cell r="N37">
            <v>2.7167137264936914E-2</v>
          </cell>
          <cell r="O37">
            <v>0.12949367628079034</v>
          </cell>
          <cell r="Q37">
            <v>1.6849439296071094</v>
          </cell>
          <cell r="R37">
            <v>8.2125820179398588</v>
          </cell>
          <cell r="AJ37">
            <v>1.6849439296071094</v>
          </cell>
          <cell r="AK37">
            <v>8.2125820179398588</v>
          </cell>
        </row>
        <row r="38">
          <cell r="C38">
            <v>13.159800410948389</v>
          </cell>
          <cell r="D38">
            <v>0.61703063469294794</v>
          </cell>
          <cell r="E38">
            <v>1.6206650752399492</v>
          </cell>
          <cell r="F38">
            <v>0.69499999999999995</v>
          </cell>
          <cell r="G38">
            <v>0.30500000000000005</v>
          </cell>
          <cell r="H38">
            <v>7.8992805755395707</v>
          </cell>
          <cell r="I38">
            <v>7.8992805755395707</v>
          </cell>
          <cell r="J38">
            <v>-0.38655231152134395</v>
          </cell>
          <cell r="K38">
            <v>-0.28495667635560373</v>
          </cell>
          <cell r="L38">
            <v>-0.13764300536528129</v>
          </cell>
          <cell r="M38">
            <v>-8.1765406024124632E-2</v>
          </cell>
          <cell r="N38">
            <v>1.9830229141615918E-2</v>
          </cell>
          <cell r="O38">
            <v>0.12142586430735602</v>
          </cell>
          <cell r="Q38" t="str">
            <v>PF Shares Out</v>
          </cell>
          <cell r="AJ38" t="str">
            <v>PF Shares Out</v>
          </cell>
        </row>
        <row r="39">
          <cell r="C39">
            <v>13.47245900945037</v>
          </cell>
          <cell r="D39">
            <v>0.60271105625960031</v>
          </cell>
          <cell r="E39">
            <v>1.6591698287500454</v>
          </cell>
          <cell r="F39">
            <v>0.69</v>
          </cell>
          <cell r="G39">
            <v>0.31000000000000005</v>
          </cell>
          <cell r="H39">
            <v>8.0869565217391326</v>
          </cell>
          <cell r="I39">
            <v>8.0869565217391326</v>
          </cell>
          <cell r="J39">
            <v>-0.39096560424421212</v>
          </cell>
          <cell r="K39">
            <v>-0.29010087292858489</v>
          </cell>
          <cell r="L39">
            <v>-0.14384701252092691</v>
          </cell>
          <cell r="M39">
            <v>-8.837141029733242E-2</v>
          </cell>
          <cell r="N39">
            <v>1.2493321018294923E-2</v>
          </cell>
          <cell r="O39">
            <v>0.11335805233392171</v>
          </cell>
          <cell r="Q39">
            <v>1.3303681868446706</v>
          </cell>
          <cell r="R39">
            <v>24.484345061302683</v>
          </cell>
          <cell r="S39">
            <v>24.198630775588398</v>
          </cell>
          <cell r="T39">
            <v>24.055773632731256</v>
          </cell>
          <cell r="U39">
            <v>23.91291648987411</v>
          </cell>
          <cell r="V39">
            <v>23.770059347016968</v>
          </cell>
          <cell r="AJ39">
            <v>1.3303681868446706</v>
          </cell>
          <cell r="AK39">
            <v>24.984345061302683</v>
          </cell>
          <cell r="AL39">
            <v>24.698630775588398</v>
          </cell>
          <cell r="AM39">
            <v>24.555773632731256</v>
          </cell>
          <cell r="AN39">
            <v>24.41291648987411</v>
          </cell>
          <cell r="AO39">
            <v>24.270059347016968</v>
          </cell>
        </row>
        <row r="40">
          <cell r="C40">
            <v>13.789681967054566</v>
          </cell>
          <cell r="D40">
            <v>0.58884606761778768</v>
          </cell>
          <cell r="E40">
            <v>1.6982366954500696</v>
          </cell>
          <cell r="F40">
            <v>0.68499999999999994</v>
          </cell>
          <cell r="G40">
            <v>0.31500000000000006</v>
          </cell>
          <cell r="H40">
            <v>8.2773722627737243</v>
          </cell>
          <cell r="I40">
            <v>8.2773722627737243</v>
          </cell>
          <cell r="J40">
            <v>-0.39537889696708006</v>
          </cell>
          <cell r="K40">
            <v>-0.29524506950156615</v>
          </cell>
          <cell r="L40">
            <v>-0.15005101967657219</v>
          </cell>
          <cell r="M40">
            <v>-9.4977414570539986E-2</v>
          </cell>
          <cell r="N40">
            <v>5.1564128949739274E-3</v>
          </cell>
          <cell r="O40">
            <v>0.10529024036048762</v>
          </cell>
          <cell r="Q40">
            <v>1.6849439296071094</v>
          </cell>
          <cell r="R40">
            <v>26.212582017939859</v>
          </cell>
          <cell r="S40">
            <v>25.926867732225574</v>
          </cell>
          <cell r="T40">
            <v>25.784010589368432</v>
          </cell>
          <cell r="U40">
            <v>25.641153446511286</v>
          </cell>
          <cell r="V40">
            <v>25.498296303654143</v>
          </cell>
          <cell r="AJ40">
            <v>1.6849439296071094</v>
          </cell>
          <cell r="AK40">
            <v>26.712582017939859</v>
          </cell>
          <cell r="AL40">
            <v>26.426867732225574</v>
          </cell>
          <cell r="AM40">
            <v>26.284010589368432</v>
          </cell>
          <cell r="AN40">
            <v>26.141153446511286</v>
          </cell>
          <cell r="AO40">
            <v>25.998296303654143</v>
          </cell>
        </row>
        <row r="41">
          <cell r="C41">
            <v>14.111569968152949</v>
          </cell>
          <cell r="D41">
            <v>0.57541435987103151</v>
          </cell>
          <cell r="E41">
            <v>1.7378780748956832</v>
          </cell>
          <cell r="F41">
            <v>0.67999999999999994</v>
          </cell>
          <cell r="G41">
            <v>0.32000000000000006</v>
          </cell>
          <cell r="H41">
            <v>8.4705882352941195</v>
          </cell>
          <cell r="I41">
            <v>8.4705882352941195</v>
          </cell>
          <cell r="J41">
            <v>-0.39979218968994812</v>
          </cell>
          <cell r="K41">
            <v>-0.30038926607454741</v>
          </cell>
          <cell r="L41">
            <v>-0.1562550268322177</v>
          </cell>
          <cell r="M41">
            <v>-0.10158341884374777</v>
          </cell>
          <cell r="N41">
            <v>-2.180495228347068E-3</v>
          </cell>
          <cell r="O41">
            <v>9.7222428387053306E-2</v>
          </cell>
          <cell r="Q41" t="str">
            <v>PF EPS</v>
          </cell>
          <cell r="AJ41" t="str">
            <v>PF EPS</v>
          </cell>
        </row>
        <row r="42">
          <cell r="C42">
            <v>14.438226680378708</v>
          </cell>
          <cell r="D42">
            <v>0.56239593543956035</v>
          </cell>
          <cell r="E42">
            <v>1.7781067340367864</v>
          </cell>
          <cell r="F42">
            <v>0.67499999999999993</v>
          </cell>
          <cell r="G42">
            <v>0.32500000000000007</v>
          </cell>
          <cell r="H42">
            <v>8.6666666666666679</v>
          </cell>
          <cell r="I42">
            <v>8.6666666666666679</v>
          </cell>
          <cell r="J42">
            <v>-0.40420548241281617</v>
          </cell>
          <cell r="K42">
            <v>-0.30553346264752868</v>
          </cell>
          <cell r="L42">
            <v>-0.1624590339878631</v>
          </cell>
          <cell r="M42">
            <v>-0.10818942311695545</v>
          </cell>
          <cell r="N42">
            <v>-9.5174033516679524E-3</v>
          </cell>
          <cell r="O42">
            <v>8.9154616413619214E-2</v>
          </cell>
          <cell r="Q42">
            <v>1.3303681868446706</v>
          </cell>
          <cell r="R42">
            <v>0.33447043100185364</v>
          </cell>
          <cell r="S42">
            <v>0.33841953792333485</v>
          </cell>
          <cell r="T42">
            <v>0.34042926951679231</v>
          </cell>
          <cell r="U42">
            <v>0.34246301361524673</v>
          </cell>
          <cell r="V42">
            <v>0.34452120316139356</v>
          </cell>
          <cell r="AJ42">
            <v>1.3303681868446706</v>
          </cell>
          <cell r="AK42">
            <v>0.76364977343365348</v>
          </cell>
          <cell r="AL42">
            <v>0.77248369024203467</v>
          </cell>
          <cell r="AM42">
            <v>0.77697773773335954</v>
          </cell>
          <cell r="AN42">
            <v>0.78152438088933951</v>
          </cell>
          <cell r="AO42">
            <v>0.7861245484674535</v>
          </cell>
        </row>
        <row r="43">
          <cell r="C43">
            <v>14.769758865921272</v>
          </cell>
          <cell r="D43">
            <v>0.54977200871813359</v>
          </cell>
          <cell r="E43">
            <v>1.8189358209262647</v>
          </cell>
          <cell r="F43">
            <v>0.66999999999999993</v>
          </cell>
          <cell r="G43">
            <v>0.33000000000000007</v>
          </cell>
          <cell r="H43">
            <v>8.8656716417910459</v>
          </cell>
          <cell r="I43">
            <v>8.8656716417910459</v>
          </cell>
          <cell r="J43">
            <v>-0.40861877513568412</v>
          </cell>
          <cell r="K43">
            <v>-0.31067765922050983</v>
          </cell>
          <cell r="L43">
            <v>-0.16866304114350861</v>
          </cell>
          <cell r="M43">
            <v>-0.11479542739016324</v>
          </cell>
          <cell r="N43">
            <v>-1.6854311474988948E-2</v>
          </cell>
          <cell r="O43">
            <v>8.1086804440184901E-2</v>
          </cell>
          <cell r="Q43">
            <v>1.6849439296071094</v>
          </cell>
          <cell r="R43">
            <v>0.31241826691652413</v>
          </cell>
          <cell r="S43">
            <v>0.31586111866776756</v>
          </cell>
          <cell r="T43">
            <v>0.31761115739025952</v>
          </cell>
          <cell r="U43">
            <v>0.31938069644703299</v>
          </cell>
          <cell r="V43">
            <v>0.32117006359669659</v>
          </cell>
          <cell r="AJ43">
            <v>1.6849439296071094</v>
          </cell>
          <cell r="AK43">
            <v>0.71424355132119333</v>
          </cell>
          <cell r="AL43">
            <v>0.7219656010230171</v>
          </cell>
          <cell r="AM43">
            <v>0.72588958144649951</v>
          </cell>
          <cell r="AN43">
            <v>0.72985644969687724</v>
          </cell>
          <cell r="AO43">
            <v>0.73386691276267813</v>
          </cell>
        </row>
        <row r="46">
          <cell r="R46">
            <v>0</v>
          </cell>
          <cell r="S46">
            <v>2</v>
          </cell>
          <cell r="T46">
            <v>3</v>
          </cell>
          <cell r="U46">
            <v>4</v>
          </cell>
          <cell r="V46">
            <v>5</v>
          </cell>
          <cell r="AK46">
            <v>0</v>
          </cell>
          <cell r="AL46">
            <v>2</v>
          </cell>
          <cell r="AM46">
            <v>3</v>
          </cell>
          <cell r="AN46">
            <v>4</v>
          </cell>
          <cell r="AO46">
            <v>5</v>
          </cell>
        </row>
        <row r="47">
          <cell r="D47" t="str">
            <v>Synergy Sensitivity Analysis</v>
          </cell>
          <cell r="Q47" t="str">
            <v>Low Exchange Ratio</v>
          </cell>
          <cell r="R47">
            <v>0</v>
          </cell>
          <cell r="S47">
            <v>3.9491069214812047E-3</v>
          </cell>
          <cell r="T47">
            <v>5.9588385149386691E-3</v>
          </cell>
          <cell r="U47">
            <v>7.9925826133930844E-3</v>
          </cell>
          <cell r="V47">
            <v>1.0050772159539922E-2</v>
          </cell>
          <cell r="AJ47" t="str">
            <v>Low Exchange Ratio</v>
          </cell>
          <cell r="AK47">
            <v>0</v>
          </cell>
          <cell r="AL47">
            <v>8.8339168083811925E-3</v>
          </cell>
          <cell r="AM47">
            <v>1.3327964299706063E-2</v>
          </cell>
          <cell r="AN47">
            <v>1.7874607455686031E-2</v>
          </cell>
          <cell r="AO47">
            <v>2.2474775033800021E-2</v>
          </cell>
        </row>
        <row r="48">
          <cell r="C48" t="str">
            <v>Implied</v>
          </cell>
          <cell r="H48" t="str">
            <v>Implied</v>
          </cell>
          <cell r="Q48" t="str">
            <v>High Exchange Ratio</v>
          </cell>
          <cell r="R48">
            <v>0</v>
          </cell>
          <cell r="S48">
            <v>3.4428517512434254E-3</v>
          </cell>
          <cell r="T48">
            <v>5.1928904737353898E-3</v>
          </cell>
          <cell r="U48">
            <v>6.9624295305088513E-3</v>
          </cell>
          <cell r="V48">
            <v>8.7517966801724523E-3</v>
          </cell>
          <cell r="AJ48" t="str">
            <v>High Exchange Ratio</v>
          </cell>
          <cell r="AK48">
            <v>0</v>
          </cell>
          <cell r="AL48">
            <v>7.7220497018237744E-3</v>
          </cell>
          <cell r="AM48">
            <v>1.1646030125306184E-2</v>
          </cell>
          <cell r="AN48">
            <v>1.5612898375683915E-2</v>
          </cell>
          <cell r="AO48">
            <v>1.9623361441484799E-2</v>
          </cell>
        </row>
        <row r="49">
          <cell r="C49" t="str">
            <v>Price Pd.</v>
          </cell>
          <cell r="D49" t="str">
            <v>Poseidon/Troy</v>
          </cell>
          <cell r="E49" t="str">
            <v>Troy/Poseidon</v>
          </cell>
          <cell r="F49" t="str">
            <v>Implied Ownership</v>
          </cell>
          <cell r="H49" t="str">
            <v>Shares</v>
          </cell>
          <cell r="J49" t="str">
            <v>Estimated 2004 Cost Savings</v>
          </cell>
        </row>
        <row r="50">
          <cell r="C50" t="str">
            <v>Per Share</v>
          </cell>
          <cell r="D50" t="str">
            <v>Ex Ratio</v>
          </cell>
          <cell r="E50" t="str">
            <v>Ex Ratio</v>
          </cell>
          <cell r="F50" t="str">
            <v>Poseidon</v>
          </cell>
          <cell r="G50" t="str">
            <v>Troy</v>
          </cell>
          <cell r="H50" t="str">
            <v>Issued</v>
          </cell>
          <cell r="I50">
            <v>-8.7807915449491292E-2</v>
          </cell>
          <cell r="J50">
            <v>15</v>
          </cell>
          <cell r="K50">
            <v>17.5</v>
          </cell>
          <cell r="L50">
            <v>20.5</v>
          </cell>
          <cell r="M50">
            <v>22.5</v>
          </cell>
          <cell r="N50">
            <v>25</v>
          </cell>
          <cell r="O50">
            <v>27.5</v>
          </cell>
        </row>
        <row r="51">
          <cell r="C51">
            <v>11.661644626459724</v>
          </cell>
          <cell r="D51">
            <v>0.69629972959183672</v>
          </cell>
          <cell r="E51">
            <v>1.4361631313374044</v>
          </cell>
          <cell r="F51">
            <v>0.72</v>
          </cell>
          <cell r="G51">
            <v>0.28000000000000003</v>
          </cell>
          <cell r="H51">
            <v>7</v>
          </cell>
          <cell r="I51">
            <v>7</v>
          </cell>
          <cell r="J51">
            <v>-0.25662296958705444</v>
          </cell>
          <cell r="K51">
            <v>-0.10662296958705408</v>
          </cell>
          <cell r="L51">
            <v>7.3377030412945743E-2</v>
          </cell>
          <cell r="M51">
            <v>0.19337703041294563</v>
          </cell>
          <cell r="N51">
            <v>0.34337703041294532</v>
          </cell>
          <cell r="O51">
            <v>0.49337703041294523</v>
          </cell>
        </row>
        <row r="52">
          <cell r="C52">
            <v>11.952894492255426</v>
          </cell>
          <cell r="D52">
            <v>0.67933336191172344</v>
          </cell>
          <cell r="E52">
            <v>1.4720313414107666</v>
          </cell>
          <cell r="F52">
            <v>0.71499999999999997</v>
          </cell>
          <cell r="G52">
            <v>0.28500000000000003</v>
          </cell>
          <cell r="H52">
            <v>7.1748251748251768</v>
          </cell>
          <cell r="I52">
            <v>7.1748251748251768</v>
          </cell>
          <cell r="J52">
            <v>-0.26178531007603323</v>
          </cell>
          <cell r="K52">
            <v>-0.11282697674269959</v>
          </cell>
          <cell r="L52">
            <v>6.5923023257300262E-2</v>
          </cell>
          <cell r="M52">
            <v>0.18508968992396668</v>
          </cell>
          <cell r="N52">
            <v>0.33404802325729976</v>
          </cell>
          <cell r="O52">
            <v>0.48300635659063307</v>
          </cell>
        </row>
        <row r="53">
          <cell r="C53">
            <v>12.248246468836978</v>
          </cell>
          <cell r="D53">
            <v>0.66295204139299369</v>
          </cell>
          <cell r="E53">
            <v>1.5084047375414995</v>
          </cell>
          <cell r="F53">
            <v>0.71</v>
          </cell>
          <cell r="G53">
            <v>0.29000000000000004</v>
          </cell>
          <cell r="H53">
            <v>7.3521126760563398</v>
          </cell>
          <cell r="I53">
            <v>7.3521126760563398</v>
          </cell>
          <cell r="J53">
            <v>-0.26694765056501213</v>
          </cell>
          <cell r="K53">
            <v>-0.11903098389834499</v>
          </cell>
          <cell r="L53">
            <v>5.846901610165478E-2</v>
          </cell>
          <cell r="M53">
            <v>0.17680234943498796</v>
          </cell>
          <cell r="N53">
            <v>0.32471901610165443</v>
          </cell>
          <cell r="O53">
            <v>0.47263568276832091</v>
          </cell>
        </row>
        <row r="54">
          <cell r="C54">
            <v>12.547787835157278</v>
          </cell>
          <cell r="D54">
            <v>0.64712601987489871</v>
          </cell>
          <cell r="E54">
            <v>1.5452940683691228</v>
          </cell>
          <cell r="F54">
            <v>0.70499999999999996</v>
          </cell>
          <cell r="G54">
            <v>0.29500000000000004</v>
          </cell>
          <cell r="H54">
            <v>7.5319148936170244</v>
          </cell>
          <cell r="I54">
            <v>7.5319148936170244</v>
          </cell>
          <cell r="J54">
            <v>-0.27210999105399092</v>
          </cell>
          <cell r="K54">
            <v>-0.1252349910539905</v>
          </cell>
          <cell r="L54">
            <v>5.1015008946009299E-2</v>
          </cell>
          <cell r="M54">
            <v>0.16851500894600902</v>
          </cell>
          <cell r="N54">
            <v>0.31539000894600888</v>
          </cell>
          <cell r="O54">
            <v>0.46226500894600853</v>
          </cell>
        </row>
        <row r="55">
          <cell r="C55">
            <v>12.851608363853575</v>
          </cell>
          <cell r="D55">
            <v>0.6318275324074073</v>
          </cell>
          <cell r="E55">
            <v>1.5827103896371397</v>
          </cell>
          <cell r="F55">
            <v>0.7</v>
          </cell>
          <cell r="G55">
            <v>0.30000000000000004</v>
          </cell>
          <cell r="H55">
            <v>7.7142857142857153</v>
          </cell>
          <cell r="I55">
            <v>7.7142857142857153</v>
          </cell>
          <cell r="J55">
            <v>-0.27727233154296971</v>
          </cell>
          <cell r="K55">
            <v>-0.13143899820963578</v>
          </cell>
          <cell r="L55">
            <v>4.3561001790363818E-2</v>
          </cell>
          <cell r="M55">
            <v>0.16022766845703029</v>
          </cell>
          <cell r="N55">
            <v>0.30606100179036355</v>
          </cell>
          <cell r="O55">
            <v>0.45189433512369659</v>
          </cell>
        </row>
        <row r="56">
          <cell r="C56">
            <v>13.159800410948389</v>
          </cell>
          <cell r="D56">
            <v>0.61703063469294794</v>
          </cell>
          <cell r="E56">
            <v>1.6206650752399492</v>
          </cell>
          <cell r="F56">
            <v>0.69499999999999995</v>
          </cell>
          <cell r="G56">
            <v>0.30500000000000005</v>
          </cell>
          <cell r="H56">
            <v>7.8992805755395707</v>
          </cell>
          <cell r="I56">
            <v>7.8992805755395707</v>
          </cell>
          <cell r="J56">
            <v>-0.2824346720319485</v>
          </cell>
          <cell r="K56">
            <v>-0.13764300536528129</v>
          </cell>
          <cell r="L56">
            <v>3.6106994634718337E-2</v>
          </cell>
          <cell r="M56">
            <v>0.15194032796805157</v>
          </cell>
          <cell r="N56">
            <v>0.296731994634718</v>
          </cell>
          <cell r="O56">
            <v>0.44152366130138443</v>
          </cell>
        </row>
        <row r="57">
          <cell r="C57">
            <v>13.47245900945037</v>
          </cell>
          <cell r="D57">
            <v>0.60271105625960031</v>
          </cell>
          <cell r="E57">
            <v>1.6591698287500454</v>
          </cell>
          <cell r="F57">
            <v>0.69</v>
          </cell>
          <cell r="G57">
            <v>0.31000000000000005</v>
          </cell>
          <cell r="H57">
            <v>8.0869565217391326</v>
          </cell>
          <cell r="I57">
            <v>8.0869565217391326</v>
          </cell>
          <cell r="J57">
            <v>-0.2875970125209274</v>
          </cell>
          <cell r="K57">
            <v>-0.14384701252092691</v>
          </cell>
          <cell r="L57">
            <v>2.8652987479073078E-2</v>
          </cell>
          <cell r="M57">
            <v>0.14365298747907285</v>
          </cell>
          <cell r="N57">
            <v>0.28740298747907267</v>
          </cell>
          <cell r="O57">
            <v>0.43115298747907249</v>
          </cell>
        </row>
        <row r="58">
          <cell r="C58">
            <v>13.789681967054566</v>
          </cell>
          <cell r="D58">
            <v>0.58884606761778768</v>
          </cell>
          <cell r="E58">
            <v>1.6982366954500696</v>
          </cell>
          <cell r="F58">
            <v>0.68499999999999994</v>
          </cell>
          <cell r="G58">
            <v>0.31500000000000006</v>
          </cell>
          <cell r="H58">
            <v>8.2773722627737243</v>
          </cell>
          <cell r="I58">
            <v>8.2773722627737243</v>
          </cell>
          <cell r="J58">
            <v>-0.29275935300990608</v>
          </cell>
          <cell r="K58">
            <v>-0.15005101967657219</v>
          </cell>
          <cell r="L58">
            <v>2.1198980323427374E-2</v>
          </cell>
          <cell r="M58">
            <v>0.13536564699009412</v>
          </cell>
          <cell r="N58">
            <v>0.27807398032342712</v>
          </cell>
          <cell r="O58">
            <v>0.42078231365676033</v>
          </cell>
        </row>
        <row r="59">
          <cell r="C59">
            <v>14.111569968152949</v>
          </cell>
          <cell r="D59">
            <v>0.57541435987103151</v>
          </cell>
          <cell r="E59">
            <v>1.7378780748956832</v>
          </cell>
          <cell r="F59">
            <v>0.67999999999999994</v>
          </cell>
          <cell r="G59">
            <v>0.32000000000000006</v>
          </cell>
          <cell r="H59">
            <v>8.4705882352941195</v>
          </cell>
          <cell r="I59">
            <v>8.4705882352941195</v>
          </cell>
          <cell r="J59">
            <v>-0.29792169349888487</v>
          </cell>
          <cell r="K59">
            <v>-0.1562550268322177</v>
          </cell>
          <cell r="L59">
            <v>1.3744973167782115E-2</v>
          </cell>
          <cell r="M59">
            <v>0.12707830650111518</v>
          </cell>
          <cell r="N59">
            <v>0.26874497316778156</v>
          </cell>
          <cell r="O59">
            <v>0.41041163983444795</v>
          </cell>
        </row>
        <row r="60">
          <cell r="C60">
            <v>14.438226680378708</v>
          </cell>
          <cell r="D60">
            <v>0.56239593543956035</v>
          </cell>
          <cell r="E60">
            <v>1.7781067340367864</v>
          </cell>
          <cell r="F60">
            <v>0.67499999999999993</v>
          </cell>
          <cell r="G60">
            <v>0.32500000000000007</v>
          </cell>
          <cell r="H60">
            <v>8.6666666666666679</v>
          </cell>
          <cell r="I60">
            <v>8.6666666666666679</v>
          </cell>
          <cell r="J60">
            <v>-0.30308403398786354</v>
          </cell>
          <cell r="K60">
            <v>-0.1624590339878631</v>
          </cell>
          <cell r="L60">
            <v>6.290966012136634E-3</v>
          </cell>
          <cell r="M60">
            <v>0.11879096601213646</v>
          </cell>
          <cell r="N60">
            <v>0.25941596601213623</v>
          </cell>
          <cell r="O60">
            <v>0.40004096601213601</v>
          </cell>
        </row>
        <row r="61">
          <cell r="C61">
            <v>14.769758865921272</v>
          </cell>
          <cell r="D61">
            <v>0.54977200871813359</v>
          </cell>
          <cell r="E61">
            <v>1.8189358209262647</v>
          </cell>
          <cell r="F61">
            <v>0.66999999999999993</v>
          </cell>
          <cell r="G61">
            <v>0.33000000000000007</v>
          </cell>
          <cell r="H61">
            <v>8.8656716417910459</v>
          </cell>
          <cell r="I61">
            <v>8.8656716417910459</v>
          </cell>
          <cell r="J61">
            <v>-0.30824637447684244</v>
          </cell>
          <cell r="K61">
            <v>-0.16866304114350861</v>
          </cell>
          <cell r="L61">
            <v>-1.1630411435088472E-3</v>
          </cell>
          <cell r="M61">
            <v>0.11050362552315773</v>
          </cell>
          <cell r="N61">
            <v>0.25008695885649068</v>
          </cell>
          <cell r="O61">
            <v>0.38967029218982385</v>
          </cell>
        </row>
        <row r="65">
          <cell r="D65" t="str">
            <v>Intangible Allocation Sensitivity Analysis</v>
          </cell>
        </row>
        <row r="66">
          <cell r="C66" t="str">
            <v>Implied</v>
          </cell>
          <cell r="H66" t="str">
            <v>Implied</v>
          </cell>
        </row>
        <row r="67">
          <cell r="C67" t="str">
            <v>Price Pd.</v>
          </cell>
          <cell r="D67" t="str">
            <v>Poseidon/Troy</v>
          </cell>
          <cell r="E67" t="str">
            <v>Troy/Poseidon</v>
          </cell>
          <cell r="F67" t="str">
            <v>Implied Ownership</v>
          </cell>
          <cell r="H67" t="str">
            <v>Shares</v>
          </cell>
          <cell r="J67" t="str">
            <v>Intangibles as a % of Purchase Price</v>
          </cell>
        </row>
        <row r="68">
          <cell r="C68" t="str">
            <v>Per Share</v>
          </cell>
          <cell r="D68" t="str">
            <v>Ex Ratio</v>
          </cell>
          <cell r="E68" t="str">
            <v>Ex Ratio</v>
          </cell>
          <cell r="F68" t="str">
            <v>Poseidon</v>
          </cell>
          <cell r="G68" t="str">
            <v>Troy</v>
          </cell>
          <cell r="H68" t="str">
            <v>Issued</v>
          </cell>
          <cell r="I68">
            <v>-8.7807915449491292E-2</v>
          </cell>
          <cell r="J68">
            <v>0.3</v>
          </cell>
          <cell r="K68">
            <v>0.375</v>
          </cell>
          <cell r="L68">
            <v>0.45</v>
          </cell>
          <cell r="M68">
            <v>0.52500000000000002</v>
          </cell>
          <cell r="N68">
            <v>0.6</v>
          </cell>
          <cell r="O68">
            <v>0.64794566512779583</v>
          </cell>
        </row>
        <row r="69">
          <cell r="C69">
            <v>11.661644626459724</v>
          </cell>
          <cell r="D69">
            <v>0.69629972959183672</v>
          </cell>
          <cell r="E69">
            <v>1.4361631313374044</v>
          </cell>
          <cell r="F69">
            <v>0.72</v>
          </cell>
          <cell r="G69">
            <v>0.28000000000000003</v>
          </cell>
          <cell r="H69">
            <v>7</v>
          </cell>
          <cell r="I69">
            <v>7</v>
          </cell>
          <cell r="J69">
            <v>2.8026218247766632E-2</v>
          </cell>
          <cell r="K69">
            <v>-2.2467227190291261E-2</v>
          </cell>
          <cell r="L69">
            <v>-7.2960672628348822E-2</v>
          </cell>
          <cell r="M69">
            <v>-0.12345411806640649</v>
          </cell>
          <cell r="N69">
            <v>-0.17394756350446494</v>
          </cell>
          <cell r="O69">
            <v>-0.20622678785275561</v>
          </cell>
        </row>
        <row r="70">
          <cell r="C70">
            <v>11.952894492255426</v>
          </cell>
          <cell r="D70">
            <v>0.67933336191172344</v>
          </cell>
          <cell r="E70">
            <v>1.4720313414107666</v>
          </cell>
          <cell r="F70">
            <v>0.71499999999999997</v>
          </cell>
          <cell r="G70">
            <v>0.28500000000000003</v>
          </cell>
          <cell r="H70">
            <v>7.1748251748251768</v>
          </cell>
          <cell r="I70">
            <v>7.1748251748251768</v>
          </cell>
          <cell r="J70">
            <v>2.0887147287712349E-2</v>
          </cell>
          <cell r="K70">
            <v>-2.925564922369206E-2</v>
          </cell>
          <cell r="L70">
            <v>-7.9398445735096468E-2</v>
          </cell>
          <cell r="M70">
            <v>-0.12954124224650088</v>
          </cell>
          <cell r="N70">
            <v>-0.17968403875790628</v>
          </cell>
          <cell r="O70">
            <v>-0.21173910182600031</v>
          </cell>
        </row>
        <row r="71">
          <cell r="C71">
            <v>12.248246468836978</v>
          </cell>
          <cell r="D71">
            <v>0.66295204139299369</v>
          </cell>
          <cell r="E71">
            <v>1.5084047375414995</v>
          </cell>
          <cell r="F71">
            <v>0.71</v>
          </cell>
          <cell r="G71">
            <v>0.29000000000000004</v>
          </cell>
          <cell r="H71">
            <v>7.3521126760563398</v>
          </cell>
          <cell r="I71">
            <v>7.3521126760563398</v>
          </cell>
          <cell r="J71">
            <v>1.3748076327658509E-2</v>
          </cell>
          <cell r="K71">
            <v>-3.6044071257092858E-2</v>
          </cell>
          <cell r="L71">
            <v>-8.5836218841844003E-2</v>
          </cell>
          <cell r="M71">
            <v>-0.13562836642659537</v>
          </cell>
          <cell r="N71">
            <v>-0.1854205140113474</v>
          </cell>
          <cell r="O71">
            <v>-0.21725141579924512</v>
          </cell>
        </row>
        <row r="72">
          <cell r="C72">
            <v>12.547787835157278</v>
          </cell>
          <cell r="D72">
            <v>0.64712601987489871</v>
          </cell>
          <cell r="E72">
            <v>1.5452940683691228</v>
          </cell>
          <cell r="F72">
            <v>0.70499999999999996</v>
          </cell>
          <cell r="G72">
            <v>0.29500000000000004</v>
          </cell>
          <cell r="H72">
            <v>7.5319148936170244</v>
          </cell>
          <cell r="I72">
            <v>7.5319148936170244</v>
          </cell>
          <cell r="J72">
            <v>6.6090053676046701E-3</v>
          </cell>
          <cell r="K72">
            <v>-4.2832493290493656E-2</v>
          </cell>
          <cell r="L72">
            <v>-9.2273991948591649E-2</v>
          </cell>
          <cell r="M72">
            <v>-0.14171549060668975</v>
          </cell>
          <cell r="N72">
            <v>-0.19115698926478875</v>
          </cell>
          <cell r="O72">
            <v>-0.22276372977248982</v>
          </cell>
        </row>
        <row r="73">
          <cell r="C73">
            <v>12.851608363853575</v>
          </cell>
          <cell r="D73">
            <v>0.6318275324074073</v>
          </cell>
          <cell r="E73">
            <v>1.5827103896371397</v>
          </cell>
          <cell r="F73">
            <v>0.7</v>
          </cell>
          <cell r="G73">
            <v>0.30000000000000004</v>
          </cell>
          <cell r="H73">
            <v>7.7142857142857153</v>
          </cell>
          <cell r="I73">
            <v>7.7142857142857153</v>
          </cell>
          <cell r="J73">
            <v>-5.3006559244928031E-4</v>
          </cell>
          <cell r="K73">
            <v>-4.9620915323894343E-2</v>
          </cell>
          <cell r="L73">
            <v>-9.8711765055339074E-2</v>
          </cell>
          <cell r="M73">
            <v>-0.14780261478678414</v>
          </cell>
          <cell r="N73">
            <v>-0.19689346451822975</v>
          </cell>
          <cell r="O73">
            <v>-0.22827604374573451</v>
          </cell>
        </row>
        <row r="74">
          <cell r="C74">
            <v>13.159800410948389</v>
          </cell>
          <cell r="D74">
            <v>0.61703063469294794</v>
          </cell>
          <cell r="E74">
            <v>1.6206650752399492</v>
          </cell>
          <cell r="F74">
            <v>0.69499999999999995</v>
          </cell>
          <cell r="G74">
            <v>0.30500000000000005</v>
          </cell>
          <cell r="H74">
            <v>7.8992805755395707</v>
          </cell>
          <cell r="I74">
            <v>7.8992805755395707</v>
          </cell>
          <cell r="J74">
            <v>-7.6691365525032307E-3</v>
          </cell>
          <cell r="K74">
            <v>-5.6409337357295142E-2</v>
          </cell>
          <cell r="L74">
            <v>-0.10514953816208672</v>
          </cell>
          <cell r="M74">
            <v>-0.15388973896687852</v>
          </cell>
          <cell r="N74">
            <v>-0.20262993977167121</v>
          </cell>
          <cell r="O74">
            <v>-0.23378835771897943</v>
          </cell>
        </row>
        <row r="75">
          <cell r="C75">
            <v>13.47245900945037</v>
          </cell>
          <cell r="D75">
            <v>0.60271105625960031</v>
          </cell>
          <cell r="E75">
            <v>1.6591698287500454</v>
          </cell>
          <cell r="F75">
            <v>0.69</v>
          </cell>
          <cell r="G75">
            <v>0.31000000000000005</v>
          </cell>
          <cell r="H75">
            <v>8.0869565217391326</v>
          </cell>
          <cell r="I75">
            <v>8.0869565217391326</v>
          </cell>
          <cell r="J75">
            <v>-1.4808207512557181E-2</v>
          </cell>
          <cell r="K75">
            <v>-6.319775939069594E-2</v>
          </cell>
          <cell r="L75">
            <v>-0.11158731126883425</v>
          </cell>
          <cell r="M75">
            <v>-0.1599768631469729</v>
          </cell>
          <cell r="N75">
            <v>-0.20836641502511233</v>
          </cell>
          <cell r="O75">
            <v>-0.23930067169222413</v>
          </cell>
        </row>
        <row r="76">
          <cell r="C76">
            <v>13.789681967054566</v>
          </cell>
          <cell r="D76">
            <v>0.58884606761778768</v>
          </cell>
          <cell r="E76">
            <v>1.6982366954500696</v>
          </cell>
          <cell r="F76">
            <v>0.68499999999999994</v>
          </cell>
          <cell r="G76">
            <v>0.31500000000000006</v>
          </cell>
          <cell r="H76">
            <v>8.2773722627737243</v>
          </cell>
          <cell r="I76">
            <v>8.2773722627737243</v>
          </cell>
          <cell r="J76">
            <v>-2.1947278472611242E-2</v>
          </cell>
          <cell r="K76">
            <v>-6.9986181424096516E-2</v>
          </cell>
          <cell r="L76">
            <v>-0.1180250843755819</v>
          </cell>
          <cell r="M76">
            <v>-0.1660639873270674</v>
          </cell>
          <cell r="N76">
            <v>-0.21410289027855356</v>
          </cell>
          <cell r="O76">
            <v>-0.24481298566546883</v>
          </cell>
        </row>
        <row r="77">
          <cell r="C77">
            <v>14.111569968152949</v>
          </cell>
          <cell r="D77">
            <v>0.57541435987103151</v>
          </cell>
          <cell r="E77">
            <v>1.7378780748956832</v>
          </cell>
          <cell r="F77">
            <v>0.67999999999999994</v>
          </cell>
          <cell r="G77">
            <v>0.32000000000000006</v>
          </cell>
          <cell r="H77">
            <v>8.4705882352941195</v>
          </cell>
          <cell r="I77">
            <v>8.4705882352941195</v>
          </cell>
          <cell r="J77">
            <v>-2.9086349432664971E-2</v>
          </cell>
          <cell r="K77">
            <v>-7.6774603457497315E-2</v>
          </cell>
          <cell r="L77">
            <v>-0.12446285748232944</v>
          </cell>
          <cell r="M77">
            <v>-0.17215111150716178</v>
          </cell>
          <cell r="N77">
            <v>-0.21983936553199479</v>
          </cell>
          <cell r="O77">
            <v>-0.25032529963871353</v>
          </cell>
        </row>
        <row r="78">
          <cell r="C78">
            <v>14.438226680378708</v>
          </cell>
          <cell r="D78">
            <v>0.56239593543956035</v>
          </cell>
          <cell r="E78">
            <v>1.7781067340367864</v>
          </cell>
          <cell r="F78">
            <v>0.67499999999999993</v>
          </cell>
          <cell r="G78">
            <v>0.32500000000000007</v>
          </cell>
          <cell r="H78">
            <v>8.6666666666666679</v>
          </cell>
          <cell r="I78">
            <v>8.6666666666666679</v>
          </cell>
          <cell r="J78">
            <v>-3.6225420392719032E-2</v>
          </cell>
          <cell r="K78">
            <v>-8.3563025490898113E-2</v>
          </cell>
          <cell r="L78">
            <v>-0.13090063058907708</v>
          </cell>
          <cell r="M78">
            <v>-0.17823823568725616</v>
          </cell>
          <cell r="N78">
            <v>-0.22557584078543591</v>
          </cell>
          <cell r="O78">
            <v>-0.25583761361195823</v>
          </cell>
        </row>
        <row r="79">
          <cell r="C79">
            <v>14.769758865921272</v>
          </cell>
          <cell r="D79">
            <v>0.54977200871813359</v>
          </cell>
          <cell r="E79">
            <v>1.8189358209262647</v>
          </cell>
          <cell r="F79">
            <v>0.66999999999999993</v>
          </cell>
          <cell r="G79">
            <v>0.33000000000000007</v>
          </cell>
          <cell r="H79">
            <v>8.8656716417910459</v>
          </cell>
          <cell r="I79">
            <v>8.8656716417910459</v>
          </cell>
          <cell r="J79">
            <v>-4.3364491352772983E-2</v>
          </cell>
          <cell r="K79">
            <v>-9.0351447524298911E-2</v>
          </cell>
          <cell r="L79">
            <v>-0.13733840369582462</v>
          </cell>
          <cell r="M79">
            <v>-0.18432535986735055</v>
          </cell>
          <cell r="N79">
            <v>-0.23131231603887703</v>
          </cell>
          <cell r="O79">
            <v>-0.26134992758520315</v>
          </cell>
        </row>
      </sheetData>
      <sheetData sheetId="24" refreshError="1"/>
      <sheetData sheetId="25"/>
      <sheetData sheetId="26"/>
      <sheetData sheetId="27"/>
      <sheetData sheetId="28" refreshError="1">
        <row r="2">
          <cell r="A2" t="str">
            <v>Projections</v>
          </cell>
        </row>
        <row r="3">
          <cell r="A3" t="str">
            <v>($ in millions, except per share amounts)</v>
          </cell>
        </row>
        <row r="7">
          <cell r="A7" t="str">
            <v>FY 2004E Revenues</v>
          </cell>
          <cell r="C7">
            <v>0</v>
          </cell>
          <cell r="E7">
            <v>0</v>
          </cell>
        </row>
        <row r="9">
          <cell r="A9" t="str">
            <v>FY 2004 EBIT</v>
          </cell>
          <cell r="C9">
            <v>0</v>
          </cell>
          <cell r="E9">
            <v>0</v>
          </cell>
        </row>
        <row r="10">
          <cell r="A10" t="str">
            <v>2004E EBIT Margin</v>
          </cell>
          <cell r="C10" t="e">
            <v>#DIV/0!</v>
          </cell>
          <cell r="E10" t="e">
            <v>#DIV/0!</v>
          </cell>
        </row>
        <row r="12">
          <cell r="A12" t="str">
            <v>FY 2004E EBITDA</v>
          </cell>
          <cell r="C12">
            <v>0</v>
          </cell>
          <cell r="E12">
            <v>0</v>
          </cell>
        </row>
        <row r="13">
          <cell r="A13" t="str">
            <v>2004E EBITDA Margin</v>
          </cell>
          <cell r="C13" t="e">
            <v>#DIV/0!</v>
          </cell>
          <cell r="E13" t="e">
            <v>#DIV/0!</v>
          </cell>
        </row>
        <row r="15">
          <cell r="A15" t="str">
            <v>FY 2004E EPS</v>
          </cell>
          <cell r="C15">
            <v>0</v>
          </cell>
          <cell r="E15">
            <v>0</v>
          </cell>
        </row>
        <row r="27">
          <cell r="G27" t="str">
            <v>2004E Implied EBITDA Multiple (1)</v>
          </cell>
          <cell r="I27">
            <v>30.5</v>
          </cell>
          <cell r="K27">
            <v>3.278688524590164</v>
          </cell>
          <cell r="M27">
            <v>4.918032786885246</v>
          </cell>
          <cell r="O27">
            <v>6.557377049180328</v>
          </cell>
          <cell r="Q27">
            <v>8.1967213114754092</v>
          </cell>
        </row>
        <row r="28">
          <cell r="G28" t="str">
            <v>2004E Implied Revenue Multiple</v>
          </cell>
          <cell r="I28">
            <v>161.9</v>
          </cell>
          <cell r="K28">
            <v>0.61766522544780722</v>
          </cell>
          <cell r="M28">
            <v>0.92649783817171094</v>
          </cell>
          <cell r="O28">
            <v>1.2353304508956144</v>
          </cell>
          <cell r="Q28">
            <v>1.5441630636195183</v>
          </cell>
        </row>
        <row r="30">
          <cell r="G30" t="str">
            <v>Enterprise Value</v>
          </cell>
          <cell r="J30" t="str">
            <v>Enterprise Value</v>
          </cell>
          <cell r="K30">
            <v>100</v>
          </cell>
          <cell r="M30">
            <v>150</v>
          </cell>
          <cell r="O30">
            <v>200</v>
          </cell>
          <cell r="Q30">
            <v>250</v>
          </cell>
        </row>
        <row r="31">
          <cell r="G31" t="str">
            <v>Add: Cash</v>
          </cell>
          <cell r="K31">
            <v>25</v>
          </cell>
          <cell r="M31">
            <v>25</v>
          </cell>
          <cell r="O31">
            <v>25</v>
          </cell>
          <cell r="Q31">
            <v>25</v>
          </cell>
        </row>
        <row r="32">
          <cell r="G32" t="str">
            <v>Equity Value</v>
          </cell>
          <cell r="K32">
            <v>125</v>
          </cell>
          <cell r="M32">
            <v>175</v>
          </cell>
          <cell r="O32">
            <v>225</v>
          </cell>
          <cell r="Q32">
            <v>275</v>
          </cell>
        </row>
        <row r="35">
          <cell r="K35" t="str">
            <v>Enterprise Value</v>
          </cell>
        </row>
        <row r="38">
          <cell r="K38">
            <v>100</v>
          </cell>
        </row>
        <row r="39">
          <cell r="K39">
            <v>150</v>
          </cell>
        </row>
        <row r="40">
          <cell r="K40">
            <v>200</v>
          </cell>
        </row>
        <row r="41">
          <cell r="K41">
            <v>250</v>
          </cell>
        </row>
        <row r="42">
          <cell r="Q42" t="str">
            <v>($ in millions)</v>
          </cell>
          <cell r="Z42" t="str">
            <v>($ in millions)</v>
          </cell>
        </row>
        <row r="43">
          <cell r="S43" t="str">
            <v>Troy Pro Forma Ownership Percentage</v>
          </cell>
          <cell r="AB43" t="str">
            <v>Poseidon Pro Forma Ownership Percentage</v>
          </cell>
        </row>
        <row r="44">
          <cell r="S44">
            <v>0.3</v>
          </cell>
          <cell r="T44">
            <v>0.31</v>
          </cell>
          <cell r="U44">
            <v>0.32</v>
          </cell>
          <cell r="V44">
            <v>0.33</v>
          </cell>
          <cell r="W44">
            <v>0.34</v>
          </cell>
          <cell r="X44">
            <v>0.35000000000000003</v>
          </cell>
          <cell r="AB44">
            <v>0.7</v>
          </cell>
          <cell r="AC44">
            <v>0.69</v>
          </cell>
          <cell r="AD44">
            <v>0.67999999999999994</v>
          </cell>
          <cell r="AE44">
            <v>0.66999999999999993</v>
          </cell>
          <cell r="AF44">
            <v>0.65999999999999992</v>
          </cell>
          <cell r="AG44">
            <v>0.64999999999999991</v>
          </cell>
        </row>
        <row r="45">
          <cell r="Q45" t="str">
            <v>Estimated Pro Forma Enterprise Value</v>
          </cell>
          <cell r="R45">
            <v>100</v>
          </cell>
          <cell r="S45">
            <v>30</v>
          </cell>
          <cell r="T45">
            <v>31</v>
          </cell>
          <cell r="U45">
            <v>32</v>
          </cell>
          <cell r="V45">
            <v>33</v>
          </cell>
          <cell r="W45">
            <v>34</v>
          </cell>
          <cell r="X45">
            <v>35</v>
          </cell>
          <cell r="Z45" t="str">
            <v>Estimated Pro Forma Enterprise Value</v>
          </cell>
          <cell r="AA45">
            <v>100</v>
          </cell>
          <cell r="AB45">
            <v>70</v>
          </cell>
          <cell r="AC45">
            <v>69</v>
          </cell>
          <cell r="AD45">
            <v>68</v>
          </cell>
          <cell r="AE45">
            <v>67</v>
          </cell>
          <cell r="AF45">
            <v>65.999999999999986</v>
          </cell>
          <cell r="AG45">
            <v>64.999999999999986</v>
          </cell>
        </row>
        <row r="46">
          <cell r="R46">
            <v>150</v>
          </cell>
          <cell r="S46">
            <v>45</v>
          </cell>
          <cell r="T46">
            <v>46.5</v>
          </cell>
          <cell r="U46">
            <v>48</v>
          </cell>
          <cell r="V46">
            <v>49.5</v>
          </cell>
          <cell r="W46">
            <v>51.000000000000007</v>
          </cell>
          <cell r="X46">
            <v>52.500000000000007</v>
          </cell>
          <cell r="AA46">
            <v>150</v>
          </cell>
          <cell r="AB46">
            <v>105</v>
          </cell>
          <cell r="AC46">
            <v>103.49999999999999</v>
          </cell>
          <cell r="AD46">
            <v>101.99999999999999</v>
          </cell>
          <cell r="AE46">
            <v>100.49999999999999</v>
          </cell>
          <cell r="AF46">
            <v>98.999999999999986</v>
          </cell>
          <cell r="AG46">
            <v>97.499999999999986</v>
          </cell>
        </row>
        <row r="47">
          <cell r="R47">
            <v>200</v>
          </cell>
          <cell r="S47">
            <v>60</v>
          </cell>
          <cell r="T47">
            <v>62</v>
          </cell>
          <cell r="U47">
            <v>64</v>
          </cell>
          <cell r="V47">
            <v>66</v>
          </cell>
          <cell r="W47">
            <v>68</v>
          </cell>
          <cell r="X47">
            <v>70</v>
          </cell>
          <cell r="AA47">
            <v>200</v>
          </cell>
          <cell r="AB47">
            <v>140</v>
          </cell>
          <cell r="AC47">
            <v>138</v>
          </cell>
          <cell r="AD47">
            <v>136</v>
          </cell>
          <cell r="AE47">
            <v>134</v>
          </cell>
          <cell r="AF47">
            <v>131.99999999999997</v>
          </cell>
          <cell r="AG47">
            <v>129.99999999999997</v>
          </cell>
        </row>
        <row r="48">
          <cell r="R48">
            <v>250</v>
          </cell>
          <cell r="S48">
            <v>75</v>
          </cell>
          <cell r="T48">
            <v>77.5</v>
          </cell>
          <cell r="U48">
            <v>80</v>
          </cell>
          <cell r="V48">
            <v>82.5</v>
          </cell>
          <cell r="W48">
            <v>85</v>
          </cell>
          <cell r="X48">
            <v>87.500000000000014</v>
          </cell>
          <cell r="AA48">
            <v>250</v>
          </cell>
          <cell r="AB48">
            <v>175</v>
          </cell>
          <cell r="AC48">
            <v>172.5</v>
          </cell>
          <cell r="AD48">
            <v>169.99999999999997</v>
          </cell>
          <cell r="AE48">
            <v>167.49999999999997</v>
          </cell>
          <cell r="AF48">
            <v>164.99999999999997</v>
          </cell>
          <cell r="AG48">
            <v>162.49999999999997</v>
          </cell>
        </row>
        <row r="52">
          <cell r="Q52" t="str">
            <v>Assumed Pro Forma Net Debt</v>
          </cell>
          <cell r="T52">
            <v>-39.517000000000003</v>
          </cell>
        </row>
        <row r="53">
          <cell r="Q53" t="str">
            <v>Poseidon Shares Out</v>
          </cell>
          <cell r="T53">
            <v>16.674030157635467</v>
          </cell>
          <cell r="V53" t="str">
            <v>Poseidon Current Share Price</v>
          </cell>
          <cell r="Y53">
            <v>8.120000000000001</v>
          </cell>
        </row>
        <row r="54">
          <cell r="Q54" t="str">
            <v>Troy Shares Out</v>
          </cell>
          <cell r="T54">
            <v>4.8740981071428564</v>
          </cell>
          <cell r="V54" t="str">
            <v>Troy Current Share Price</v>
          </cell>
          <cell r="Y54">
            <v>8.15</v>
          </cell>
        </row>
        <row r="55">
          <cell r="Q55" t="str">
            <v>New Shares issued</v>
          </cell>
          <cell r="S55">
            <v>7.1460129247009156</v>
          </cell>
          <cell r="T55">
            <v>7.4912309403869521</v>
          </cell>
          <cell r="U55">
            <v>7.8466024271225763</v>
          </cell>
          <cell r="V55">
            <v>8.2125820179398588</v>
          </cell>
          <cell r="W55">
            <v>8.5896518993879702</v>
          </cell>
          <cell r="X55">
            <v>8.9783239310344847</v>
          </cell>
        </row>
        <row r="57">
          <cell r="Q57" t="str">
            <v>($ per share)</v>
          </cell>
          <cell r="Z57" t="str">
            <v>($ per share)</v>
          </cell>
        </row>
        <row r="58">
          <cell r="S58" t="str">
            <v>Troy Pro Forma Ownership Percentage</v>
          </cell>
          <cell r="AB58" t="str">
            <v>Poseidon Pro Forma Ownership Percentage</v>
          </cell>
        </row>
        <row r="59">
          <cell r="S59">
            <v>0.3</v>
          </cell>
          <cell r="T59">
            <v>0.31</v>
          </cell>
          <cell r="U59">
            <v>0.32</v>
          </cell>
          <cell r="V59">
            <v>0.33</v>
          </cell>
          <cell r="W59">
            <v>0.34</v>
          </cell>
          <cell r="X59">
            <v>0.35000000000000003</v>
          </cell>
          <cell r="AB59">
            <v>0.7</v>
          </cell>
          <cell r="AC59">
            <v>0.69</v>
          </cell>
          <cell r="AD59">
            <v>0.67999999999999994</v>
          </cell>
          <cell r="AE59">
            <v>0.66999999999999993</v>
          </cell>
          <cell r="AF59">
            <v>0.65999999999999992</v>
          </cell>
          <cell r="AG59">
            <v>0.64999999999999991</v>
          </cell>
        </row>
        <row r="60">
          <cell r="Q60" t="str">
            <v>Estimated Pro Forma Equity Value</v>
          </cell>
          <cell r="R60">
            <v>139.517</v>
          </cell>
          <cell r="S60">
            <v>8.5872502112057418</v>
          </cell>
          <cell r="T60">
            <v>8.8734918849125997</v>
          </cell>
          <cell r="U60">
            <v>9.1597335586194575</v>
          </cell>
          <cell r="V60">
            <v>9.4459752323263153</v>
          </cell>
          <cell r="W60">
            <v>9.7322169060331749</v>
          </cell>
          <cell r="X60">
            <v>10.018458579740033</v>
          </cell>
          <cell r="Z60" t="str">
            <v>Estimated Pro Forma Equity Value</v>
          </cell>
          <cell r="AA60">
            <v>139.517</v>
          </cell>
          <cell r="AB60">
            <v>5.8571262662181338</v>
          </cell>
          <cell r="AC60">
            <v>5.7734530338435892</v>
          </cell>
          <cell r="AD60">
            <v>5.6897798014690446</v>
          </cell>
          <cell r="AE60">
            <v>5.6061065690944991</v>
          </cell>
          <cell r="AF60">
            <v>5.5224333367199545</v>
          </cell>
          <cell r="AG60">
            <v>5.4387601043454099</v>
          </cell>
        </row>
        <row r="61">
          <cell r="R61">
            <v>189.517</v>
          </cell>
          <cell r="S61">
            <v>11.664742635500179</v>
          </cell>
          <cell r="T61">
            <v>12.053567390016852</v>
          </cell>
          <cell r="U61">
            <v>12.442392144533525</v>
          </cell>
          <cell r="V61">
            <v>12.831216899050197</v>
          </cell>
          <cell r="W61">
            <v>13.220041653566872</v>
          </cell>
          <cell r="X61">
            <v>13.608866408083543</v>
          </cell>
          <cell r="AA61">
            <v>189.517</v>
          </cell>
          <cell r="AB61">
            <v>7.9561988760857973</v>
          </cell>
          <cell r="AC61">
            <v>7.8425388921417145</v>
          </cell>
          <cell r="AD61">
            <v>7.7288789081976308</v>
          </cell>
          <cell r="AE61">
            <v>7.615218924253548</v>
          </cell>
          <cell r="AF61">
            <v>7.5015589403094651</v>
          </cell>
          <cell r="AG61">
            <v>7.3878989563653823</v>
          </cell>
        </row>
        <row r="62">
          <cell r="R62">
            <v>239.517</v>
          </cell>
          <cell r="S62">
            <v>14.742235059794616</v>
          </cell>
          <cell r="T62">
            <v>15.233642895121104</v>
          </cell>
          <cell r="U62">
            <v>15.72505073044759</v>
          </cell>
          <cell r="V62">
            <v>16.216458565774079</v>
          </cell>
          <cell r="W62">
            <v>16.707866401100567</v>
          </cell>
          <cell r="X62">
            <v>17.199274236427055</v>
          </cell>
          <cell r="AA62">
            <v>239.517</v>
          </cell>
          <cell r="AB62">
            <v>10.055271485953458</v>
          </cell>
          <cell r="AC62">
            <v>9.9116247504398398</v>
          </cell>
          <cell r="AD62">
            <v>9.7679780149262179</v>
          </cell>
          <cell r="AE62">
            <v>9.6243312794125959</v>
          </cell>
          <cell r="AF62">
            <v>9.4806845438989757</v>
          </cell>
          <cell r="AG62">
            <v>9.3370378083853538</v>
          </cell>
        </row>
        <row r="63">
          <cell r="R63">
            <v>289.517</v>
          </cell>
          <cell r="S63">
            <v>17.819727484089054</v>
          </cell>
          <cell r="T63">
            <v>18.413718400225356</v>
          </cell>
          <cell r="U63">
            <v>19.007709316361659</v>
          </cell>
          <cell r="V63">
            <v>19.601700232497961</v>
          </cell>
          <cell r="W63">
            <v>20.195691148634264</v>
          </cell>
          <cell r="X63">
            <v>20.789682064770567</v>
          </cell>
          <cell r="AA63">
            <v>289.517</v>
          </cell>
          <cell r="AB63">
            <v>12.154344095821122</v>
          </cell>
          <cell r="AC63">
            <v>11.980710608737965</v>
          </cell>
          <cell r="AD63">
            <v>11.807077121654805</v>
          </cell>
          <cell r="AE63">
            <v>11.633443634571645</v>
          </cell>
          <cell r="AF63">
            <v>11.459810147488486</v>
          </cell>
          <cell r="AG63">
            <v>11.286176660405326</v>
          </cell>
        </row>
        <row r="67">
          <cell r="S67" t="str">
            <v>Troy Pro Forma Ownership Percentage</v>
          </cell>
          <cell r="AB67" t="str">
            <v>Poseidon Pro Forma Ownership Percentage</v>
          </cell>
        </row>
        <row r="68">
          <cell r="S68">
            <v>0.3</v>
          </cell>
          <cell r="T68">
            <v>0.31</v>
          </cell>
          <cell r="U68">
            <v>0.32</v>
          </cell>
          <cell r="V68">
            <v>0.33</v>
          </cell>
          <cell r="W68">
            <v>0.34</v>
          </cell>
          <cell r="X68">
            <v>0.35000000000000003</v>
          </cell>
          <cell r="AB68">
            <v>0.7</v>
          </cell>
          <cell r="AC68">
            <v>0.69</v>
          </cell>
          <cell r="AD68">
            <v>0.67999999999999994</v>
          </cell>
          <cell r="AE68">
            <v>0.66999999999999993</v>
          </cell>
          <cell r="AF68">
            <v>0.65999999999999992</v>
          </cell>
          <cell r="AG68">
            <v>0.64999999999999991</v>
          </cell>
        </row>
        <row r="69">
          <cell r="Q69" t="str">
            <v>Estimated Pro Forma Equity Value</v>
          </cell>
          <cell r="R69">
            <v>139.517</v>
          </cell>
          <cell r="S69">
            <v>5.3650332663281119E-2</v>
          </cell>
          <cell r="T69">
            <v>8.8772010418723735E-2</v>
          </cell>
          <cell r="U69">
            <v>0.12389368817416657</v>
          </cell>
          <cell r="V69">
            <v>0.15901536592960919</v>
          </cell>
          <cell r="W69">
            <v>0.19413704368505202</v>
          </cell>
          <cell r="X69">
            <v>0.22925872144049486</v>
          </cell>
          <cell r="Z69" t="str">
            <v>Estimated Pro Forma Equity Value</v>
          </cell>
          <cell r="AA69">
            <v>139.517</v>
          </cell>
          <cell r="AB69">
            <v>-0.27867903125392446</v>
          </cell>
          <cell r="AC69">
            <v>-0.28898361652172555</v>
          </cell>
          <cell r="AD69">
            <v>-0.29928820178952664</v>
          </cell>
          <cell r="AE69">
            <v>-0.30959278705732773</v>
          </cell>
          <cell r="AF69">
            <v>-0.31989737232512883</v>
          </cell>
          <cell r="AG69">
            <v>-0.33020195759292992</v>
          </cell>
        </row>
        <row r="70">
          <cell r="R70">
            <v>189.517</v>
          </cell>
          <cell r="S70">
            <v>0.43125676509204647</v>
          </cell>
          <cell r="T70">
            <v>0.47896532392844793</v>
          </cell>
          <cell r="U70">
            <v>0.52667388276484961</v>
          </cell>
          <cell r="V70">
            <v>0.57438244160125107</v>
          </cell>
          <cell r="W70">
            <v>0.62209100043765297</v>
          </cell>
          <cell r="X70">
            <v>0.66979955927405421</v>
          </cell>
          <cell r="AA70">
            <v>189.517</v>
          </cell>
          <cell r="AB70">
            <v>-2.0172552206182748E-2</v>
          </cell>
          <cell r="AC70">
            <v>-3.4170087174665853E-2</v>
          </cell>
          <cell r="AD70">
            <v>-4.8167622143149069E-2</v>
          </cell>
          <cell r="AE70">
            <v>-6.2165157111632174E-2</v>
          </cell>
          <cell r="AF70">
            <v>-7.616269208011528E-2</v>
          </cell>
          <cell r="AG70">
            <v>-9.0160227048598385E-2</v>
          </cell>
        </row>
        <row r="71">
          <cell r="R71">
            <v>239.517</v>
          </cell>
          <cell r="S71">
            <v>0.80886319752081182</v>
          </cell>
          <cell r="T71">
            <v>0.86915863743817212</v>
          </cell>
          <cell r="U71">
            <v>0.92945407735553243</v>
          </cell>
          <cell r="V71">
            <v>0.98974951727289318</v>
          </cell>
          <cell r="W71">
            <v>1.0500449571902535</v>
          </cell>
          <cell r="X71">
            <v>1.1103403971076138</v>
          </cell>
          <cell r="AA71">
            <v>239.517</v>
          </cell>
          <cell r="AB71">
            <v>0.23833392684155874</v>
          </cell>
          <cell r="AC71">
            <v>0.22064344217239396</v>
          </cell>
          <cell r="AD71">
            <v>0.20295295750322873</v>
          </cell>
          <cell r="AE71">
            <v>0.1852624728340635</v>
          </cell>
          <cell r="AF71">
            <v>0.16757198816489827</v>
          </cell>
          <cell r="AG71">
            <v>0.14988150349573304</v>
          </cell>
        </row>
        <row r="72">
          <cell r="R72">
            <v>289.517</v>
          </cell>
          <cell r="S72">
            <v>1.1864696299495772</v>
          </cell>
          <cell r="T72">
            <v>1.2593519509478965</v>
          </cell>
          <cell r="U72">
            <v>1.3322342719462159</v>
          </cell>
          <cell r="V72">
            <v>1.4051165929445348</v>
          </cell>
          <cell r="W72">
            <v>1.4779989139428542</v>
          </cell>
          <cell r="X72">
            <v>1.5508812349411736</v>
          </cell>
          <cell r="AA72">
            <v>289.517</v>
          </cell>
          <cell r="AB72">
            <v>0.49684040588930056</v>
          </cell>
          <cell r="AC72">
            <v>0.47545697151945365</v>
          </cell>
          <cell r="AD72">
            <v>0.4540735371496063</v>
          </cell>
          <cell r="AE72">
            <v>0.43269010277975894</v>
          </cell>
          <cell r="AF72">
            <v>0.41130666840991204</v>
          </cell>
          <cell r="AG72">
            <v>0.38992323404006468</v>
          </cell>
        </row>
      </sheetData>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del and Tools Client Data"/>
      <sheetName val="IS - RSM Format"/>
      <sheetName val="Adj. IS"/>
      <sheetName val="Adj. BS"/>
      <sheetName val="LBO Model"/>
      <sheetName val="Depr"/>
      <sheetName val="Multiple Range"/>
      <sheetName val="Footbal Field"/>
      <sheetName val="FCF Calculation"/>
      <sheetName val="Proforma PL Account"/>
      <sheetName val="Hist. BS"/>
      <sheetName val="WACC Analysis Output"/>
      <sheetName val="Calculating Asset Beta"/>
      <sheetName val="Inputs"/>
      <sheetName val="Expeditors"/>
      <sheetName val="Def. Air Frt."/>
      <sheetName val="Model Output"/>
      <sheetName val="Accretion Output"/>
      <sheetName val="NewCo to RLRN"/>
      <sheetName val="Projections vs Consensus"/>
      <sheetName val="Projections"/>
      <sheetName val="Football Field"/>
      <sheetName val="Vulcan DCF wo Acq"/>
      <sheetName val="All P&amp;C - deal values only"/>
      <sheetName val="Commission Calc"/>
      <sheetName val="CFF"/>
      <sheetName val="CFF PV"/>
    </sheetNames>
    <sheetDataSet>
      <sheetData sheetId="0">
        <row r="1">
          <cell r="A1" t="str">
            <v>Profit and Loss Statement</v>
          </cell>
        </row>
      </sheetData>
      <sheetData sheetId="1">
        <row r="1">
          <cell r="A1" t="str">
            <v>Profit and Loss Statement</v>
          </cell>
          <cell r="B1">
            <v>2004</v>
          </cell>
          <cell r="C1">
            <v>2005</v>
          </cell>
          <cell r="D1">
            <v>2006</v>
          </cell>
          <cell r="E1">
            <v>2007</v>
          </cell>
          <cell r="F1">
            <v>2008</v>
          </cell>
          <cell r="G1" t="str">
            <v>2008 YTD</v>
          </cell>
          <cell r="I1">
            <v>2004</v>
          </cell>
          <cell r="J1">
            <v>2005</v>
          </cell>
          <cell r="K1">
            <v>2006</v>
          </cell>
          <cell r="L1">
            <v>2007</v>
          </cell>
          <cell r="M1">
            <v>2008</v>
          </cell>
        </row>
        <row r="2">
          <cell r="A2" t="str">
            <v>Revenue</v>
          </cell>
          <cell r="C2">
            <v>14316793.800000001</v>
          </cell>
          <cell r="D2">
            <v>13504138.039999999</v>
          </cell>
          <cell r="E2">
            <v>14740076.540000001</v>
          </cell>
          <cell r="F2">
            <v>15254665.84</v>
          </cell>
          <cell r="G2">
            <v>11204665.84</v>
          </cell>
          <cell r="H2" t="str">
            <v>Current Assets:</v>
          </cell>
        </row>
        <row r="3">
          <cell r="A3" t="str">
            <v>Direct Cost</v>
          </cell>
          <cell r="C3">
            <v>12526375.325000001</v>
          </cell>
          <cell r="D3">
            <v>10587487.593800001</v>
          </cell>
          <cell r="E3">
            <v>11260864.677999999</v>
          </cell>
          <cell r="F3">
            <v>10891731.064570768</v>
          </cell>
          <cell r="G3">
            <v>8148495.8799999999</v>
          </cell>
          <cell r="H3" t="str">
            <v>Cash and Cash Equivalents</v>
          </cell>
          <cell r="J3">
            <v>-22507.119999999999</v>
          </cell>
          <cell r="K3">
            <v>123145.67</v>
          </cell>
          <cell r="L3">
            <v>9837.18</v>
          </cell>
          <cell r="M3">
            <v>-102694.94</v>
          </cell>
        </row>
        <row r="4">
          <cell r="A4" t="str">
            <v>Gross Profit</v>
          </cell>
          <cell r="B4">
            <v>0</v>
          </cell>
          <cell r="C4">
            <v>1790418.4749999996</v>
          </cell>
          <cell r="D4">
            <v>2916650.4461999983</v>
          </cell>
          <cell r="E4">
            <v>3479211.8620000016</v>
          </cell>
          <cell r="F4">
            <v>4362934.775429232</v>
          </cell>
          <cell r="H4" t="str">
            <v>Receivables</v>
          </cell>
          <cell r="J4">
            <v>3133933.82</v>
          </cell>
          <cell r="K4">
            <v>3734606.66</v>
          </cell>
          <cell r="L4">
            <v>3068133.9000000004</v>
          </cell>
          <cell r="M4">
            <v>2314469.2999999998</v>
          </cell>
        </row>
        <row r="5">
          <cell r="A5" t="str">
            <v>Operating cost:</v>
          </cell>
          <cell r="G5">
            <v>6.2840059395250503E-2</v>
          </cell>
          <cell r="H5" t="str">
            <v>Inventory</v>
          </cell>
          <cell r="J5">
            <v>1518200.2475000001</v>
          </cell>
          <cell r="K5">
            <v>730740.65370000002</v>
          </cell>
          <cell r="L5">
            <v>942639.33569999994</v>
          </cell>
          <cell r="M5">
            <v>1102768.18</v>
          </cell>
        </row>
        <row r="6">
          <cell r="H6" t="str">
            <v>Prepaid expenses</v>
          </cell>
          <cell r="J6">
            <v>43103.92</v>
          </cell>
          <cell r="K6">
            <v>55136.13</v>
          </cell>
          <cell r="L6">
            <v>43086.14</v>
          </cell>
          <cell r="M6">
            <v>45099.61</v>
          </cell>
        </row>
        <row r="7">
          <cell r="A7" t="str">
            <v>G&amp;A</v>
          </cell>
          <cell r="B7">
            <v>0</v>
          </cell>
          <cell r="C7">
            <v>2659111.4800000004</v>
          </cell>
          <cell r="D7">
            <v>2416314.08</v>
          </cell>
          <cell r="E7">
            <v>2694705.4099999997</v>
          </cell>
          <cell r="F7">
            <v>3470824.9284090204</v>
          </cell>
        </row>
        <row r="8">
          <cell r="A8" t="str">
            <v>Total SG&amp;A</v>
          </cell>
          <cell r="B8">
            <v>0</v>
          </cell>
          <cell r="C8">
            <v>2659111.4800000004</v>
          </cell>
          <cell r="D8">
            <v>2416314.08</v>
          </cell>
          <cell r="E8">
            <v>2694705.4099999997</v>
          </cell>
          <cell r="F8">
            <v>3470824.9284090204</v>
          </cell>
        </row>
        <row r="9">
          <cell r="A9" t="str">
            <v>Operating Income</v>
          </cell>
          <cell r="B9">
            <v>0</v>
          </cell>
          <cell r="C9">
            <v>-868693.00500000082</v>
          </cell>
          <cell r="D9">
            <v>500336.36619999819</v>
          </cell>
          <cell r="E9">
            <v>784506.45200000191</v>
          </cell>
          <cell r="F9">
            <v>892109.84702021163</v>
          </cell>
          <cell r="H9" t="str">
            <v>Total Current Assets</v>
          </cell>
          <cell r="I9">
            <v>0</v>
          </cell>
          <cell r="J9">
            <v>4672730.8674999997</v>
          </cell>
          <cell r="K9">
            <v>4643629.1136999996</v>
          </cell>
          <cell r="L9">
            <v>4063696.5557000008</v>
          </cell>
          <cell r="M9">
            <v>3359642.15</v>
          </cell>
        </row>
        <row r="10">
          <cell r="A10" t="str">
            <v>Other income:</v>
          </cell>
          <cell r="H10" t="str">
            <v>Property and Equipment:</v>
          </cell>
        </row>
        <row r="11">
          <cell r="A11" t="str">
            <v>Interest Income</v>
          </cell>
          <cell r="B11">
            <v>0</v>
          </cell>
          <cell r="C11">
            <v>0</v>
          </cell>
          <cell r="D11">
            <v>0</v>
          </cell>
          <cell r="E11">
            <v>0</v>
          </cell>
          <cell r="F11">
            <v>0</v>
          </cell>
          <cell r="H11" t="str">
            <v xml:space="preserve">Property, plant and equipment </v>
          </cell>
          <cell r="J11">
            <v>3041183.59</v>
          </cell>
          <cell r="K11">
            <v>3166626.09</v>
          </cell>
          <cell r="L11">
            <v>3166626.09</v>
          </cell>
          <cell r="M11">
            <v>1660982.31</v>
          </cell>
        </row>
        <row r="12">
          <cell r="C12">
            <v>0</v>
          </cell>
          <cell r="D12">
            <v>0</v>
          </cell>
          <cell r="E12">
            <v>0</v>
          </cell>
          <cell r="F12">
            <v>0</v>
          </cell>
          <cell r="H12" t="str">
            <v>Acc. Depreciation</v>
          </cell>
          <cell r="J12">
            <v>-2496691.19</v>
          </cell>
          <cell r="K12">
            <v>-2595799.1100000003</v>
          </cell>
          <cell r="L12">
            <v>-2696629.9</v>
          </cell>
          <cell r="M12">
            <v>-105855.5</v>
          </cell>
        </row>
        <row r="13">
          <cell r="A13" t="str">
            <v>Other expense:</v>
          </cell>
          <cell r="H13" t="str">
            <v>Total Property and Equipment</v>
          </cell>
          <cell r="I13">
            <v>0</v>
          </cell>
          <cell r="J13">
            <v>544492.39999999991</v>
          </cell>
          <cell r="K13">
            <v>570826.97999999952</v>
          </cell>
          <cell r="L13">
            <v>469996.18999999994</v>
          </cell>
          <cell r="M13">
            <v>1555126.81</v>
          </cell>
        </row>
        <row r="14">
          <cell r="C14">
            <v>0</v>
          </cell>
          <cell r="D14">
            <v>0</v>
          </cell>
          <cell r="E14">
            <v>0</v>
          </cell>
          <cell r="F14">
            <v>0</v>
          </cell>
          <cell r="H14" t="str">
            <v>Goodwill</v>
          </cell>
          <cell r="J14">
            <v>0</v>
          </cell>
          <cell r="K14">
            <v>0</v>
          </cell>
          <cell r="L14">
            <v>0</v>
          </cell>
          <cell r="M14">
            <v>100000</v>
          </cell>
        </row>
        <row r="15">
          <cell r="H15" t="str">
            <v>Other Assets</v>
          </cell>
          <cell r="J15">
            <v>128035.22</v>
          </cell>
          <cell r="K15">
            <v>129311.51000000001</v>
          </cell>
          <cell r="L15">
            <v>130035.18</v>
          </cell>
          <cell r="M15">
            <v>36863.179999999993</v>
          </cell>
        </row>
        <row r="16">
          <cell r="A16" t="str">
            <v>Interest Expense</v>
          </cell>
          <cell r="C16">
            <v>-190881.33</v>
          </cell>
          <cell r="D16">
            <v>-269364.25000000006</v>
          </cell>
          <cell r="E16">
            <v>-218658.25</v>
          </cell>
          <cell r="F16">
            <v>-134844.84999999998</v>
          </cell>
          <cell r="H16" t="str">
            <v>Total Assets</v>
          </cell>
          <cell r="I16">
            <v>0</v>
          </cell>
          <cell r="J16">
            <v>5345258.4874999998</v>
          </cell>
          <cell r="K16">
            <v>5343767.6036999989</v>
          </cell>
          <cell r="L16">
            <v>4663727.9257000005</v>
          </cell>
          <cell r="M16">
            <v>5051632.1399999997</v>
          </cell>
        </row>
        <row r="17">
          <cell r="A17" t="str">
            <v>Other Expenses</v>
          </cell>
          <cell r="C17">
            <v>0</v>
          </cell>
          <cell r="D17">
            <v>0</v>
          </cell>
          <cell r="E17">
            <v>0</v>
          </cell>
          <cell r="F17">
            <v>0</v>
          </cell>
        </row>
        <row r="18">
          <cell r="A18" t="str">
            <v>Total Other income</v>
          </cell>
          <cell r="B18">
            <v>0</v>
          </cell>
          <cell r="C18">
            <v>-190881.33</v>
          </cell>
          <cell r="D18">
            <v>-269364.25000000006</v>
          </cell>
          <cell r="E18">
            <v>-218658.25</v>
          </cell>
          <cell r="F18">
            <v>-134844.84999999998</v>
          </cell>
          <cell r="H18" t="str">
            <v>Current Liabilities:</v>
          </cell>
        </row>
        <row r="19">
          <cell r="A19" t="str">
            <v>PBT</v>
          </cell>
          <cell r="B19">
            <v>0</v>
          </cell>
          <cell r="C19">
            <v>-1059574.3350000009</v>
          </cell>
          <cell r="D19">
            <v>230972.11619999813</v>
          </cell>
          <cell r="E19">
            <v>565848.20200000191</v>
          </cell>
          <cell r="F19">
            <v>757264.99702021165</v>
          </cell>
        </row>
        <row r="20">
          <cell r="A20" t="str">
            <v>Tax Provision</v>
          </cell>
          <cell r="C20">
            <v>0</v>
          </cell>
          <cell r="D20">
            <v>0</v>
          </cell>
          <cell r="E20">
            <v>0</v>
          </cell>
          <cell r="F20">
            <v>0</v>
          </cell>
          <cell r="H20" t="str">
            <v>Accounts payable and accruals</v>
          </cell>
          <cell r="J20">
            <v>1805632.8</v>
          </cell>
          <cell r="K20">
            <v>1404193.79</v>
          </cell>
          <cell r="L20">
            <v>1515705.42</v>
          </cell>
          <cell r="M20">
            <v>612850.55000000005</v>
          </cell>
        </row>
        <row r="21">
          <cell r="A21" t="str">
            <v>Net Income</v>
          </cell>
          <cell r="B21">
            <v>0</v>
          </cell>
          <cell r="C21">
            <v>-1059574.3350000009</v>
          </cell>
          <cell r="D21">
            <v>230972.11619999813</v>
          </cell>
          <cell r="E21">
            <v>565848.20200000191</v>
          </cell>
          <cell r="F21">
            <v>757264.99702021165</v>
          </cell>
          <cell r="H21" t="str">
            <v>Accrued Expenses</v>
          </cell>
          <cell r="J21">
            <v>618792.15999999992</v>
          </cell>
          <cell r="K21">
            <v>701404.2699999999</v>
          </cell>
          <cell r="L21">
            <v>850359.16999999993</v>
          </cell>
          <cell r="M21">
            <v>246714.89</v>
          </cell>
        </row>
        <row r="22">
          <cell r="H22" t="str">
            <v>Line of credit</v>
          </cell>
          <cell r="J22">
            <v>-9584.48</v>
          </cell>
          <cell r="K22">
            <v>-5944.34</v>
          </cell>
          <cell r="L22">
            <v>-2576.29</v>
          </cell>
          <cell r="M22">
            <v>0</v>
          </cell>
        </row>
        <row r="23">
          <cell r="A23" t="str">
            <v>Depreciation and Amortization</v>
          </cell>
          <cell r="C23">
            <v>130951.26000000001</v>
          </cell>
          <cell r="D23">
            <v>99107.920000000013</v>
          </cell>
          <cell r="E23">
            <v>100830.79</v>
          </cell>
          <cell r="F23">
            <v>172723.65</v>
          </cell>
          <cell r="H23" t="str">
            <v>Notes payable</v>
          </cell>
          <cell r="J23">
            <v>10624468.48</v>
          </cell>
          <cell r="K23">
            <v>10624468.48</v>
          </cell>
          <cell r="L23">
            <v>10624468.48</v>
          </cell>
          <cell r="M23">
            <v>1745496.15</v>
          </cell>
        </row>
        <row r="24">
          <cell r="A24" t="str">
            <v>Capex</v>
          </cell>
          <cell r="H24" t="str">
            <v>Rebate payable</v>
          </cell>
          <cell r="J24">
            <v>81616</v>
          </cell>
          <cell r="K24">
            <v>0</v>
          </cell>
          <cell r="L24">
            <v>0</v>
          </cell>
          <cell r="M24">
            <v>0</v>
          </cell>
        </row>
        <row r="25">
          <cell r="H25" t="str">
            <v>Cuurent portion on Long-term Debt</v>
          </cell>
        </row>
        <row r="26">
          <cell r="A26" t="str">
            <v>EBITDA</v>
          </cell>
          <cell r="C26">
            <v>-737741.74500000081</v>
          </cell>
          <cell r="D26">
            <v>599444.28619999823</v>
          </cell>
          <cell r="E26">
            <v>885337.24200000195</v>
          </cell>
          <cell r="F26">
            <v>1064833.4970202115</v>
          </cell>
        </row>
        <row r="27">
          <cell r="H27" t="str">
            <v>Total Current Liab.</v>
          </cell>
          <cell r="I27">
            <v>0</v>
          </cell>
          <cell r="J27">
            <v>13120924.960000001</v>
          </cell>
          <cell r="K27">
            <v>12724122.200000001</v>
          </cell>
          <cell r="L27">
            <v>12987956.780000001</v>
          </cell>
          <cell r="M27">
            <v>2605061.59</v>
          </cell>
        </row>
        <row r="29">
          <cell r="H29" t="str">
            <v>Long-term Debt</v>
          </cell>
          <cell r="J29">
            <v>2925486.58</v>
          </cell>
          <cell r="K29">
            <v>2982176.16</v>
          </cell>
          <cell r="L29">
            <v>1953798.13</v>
          </cell>
          <cell r="M29">
            <v>926022.89</v>
          </cell>
        </row>
        <row r="30">
          <cell r="H30" t="str">
            <v>Due to shareholders</v>
          </cell>
        </row>
        <row r="31">
          <cell r="H31" t="str">
            <v>Future income taxes payable</v>
          </cell>
        </row>
        <row r="33">
          <cell r="H33" t="str">
            <v>Shareholder's equity:</v>
          </cell>
        </row>
        <row r="34">
          <cell r="H34" t="str">
            <v>Share Capital</v>
          </cell>
        </row>
        <row r="35">
          <cell r="H35" t="str">
            <v>Retained earnings</v>
          </cell>
        </row>
        <row r="36">
          <cell r="H36" t="str">
            <v>Total shareholder's equitu</v>
          </cell>
          <cell r="I36">
            <v>0</v>
          </cell>
          <cell r="J36">
            <v>-10701153.052500002</v>
          </cell>
          <cell r="K36">
            <v>-10362530.756300002</v>
          </cell>
          <cell r="L36">
            <v>-10278026.984300001</v>
          </cell>
          <cell r="M36">
            <v>1520547.6599999997</v>
          </cell>
          <cell r="N36" t="str">
            <v>Adjusting figure</v>
          </cell>
        </row>
        <row r="37">
          <cell r="H37" t="str">
            <v>Total Liab. &amp; shareholder's equitu</v>
          </cell>
          <cell r="I37">
            <v>0</v>
          </cell>
          <cell r="J37">
            <v>5345258.4874999989</v>
          </cell>
          <cell r="K37">
            <v>5343767.6036999989</v>
          </cell>
          <cell r="L37">
            <v>4663727.9257000005</v>
          </cell>
          <cell r="M37">
            <v>5051632.1399999997</v>
          </cell>
        </row>
        <row r="39">
          <cell r="H39" t="str">
            <v>check</v>
          </cell>
          <cell r="I39">
            <v>0</v>
          </cell>
          <cell r="J39">
            <v>0</v>
          </cell>
          <cell r="K39">
            <v>0</v>
          </cell>
          <cell r="L39">
            <v>0</v>
          </cell>
          <cell r="M39">
            <v>0</v>
          </cell>
        </row>
      </sheetData>
      <sheetData sheetId="2"/>
      <sheetData sheetId="3"/>
      <sheetData sheetId="4">
        <row r="1">
          <cell r="A1" t="str">
            <v>Checks</v>
          </cell>
        </row>
      </sheetData>
      <sheetData sheetId="5">
        <row r="2">
          <cell r="B2" t="str">
            <v>CapEx and Depreciation Schedule</v>
          </cell>
        </row>
      </sheetData>
      <sheetData sheetId="6"/>
      <sheetData sheetId="7"/>
      <sheetData sheetId="8">
        <row r="1">
          <cell r="A1" t="str">
            <v>Transaction Case</v>
          </cell>
        </row>
      </sheetData>
      <sheetData sheetId="9">
        <row r="1">
          <cell r="A1" t="str">
            <v>Income Statement</v>
          </cell>
        </row>
      </sheetData>
      <sheetData sheetId="10">
        <row r="1">
          <cell r="A1" t="str">
            <v>Balance Sheet</v>
          </cell>
        </row>
      </sheetData>
      <sheetData sheetId="11"/>
      <sheetData sheetId="12"/>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 SG&amp;A Analysis"/>
      <sheetName val="By-Product Forecasts&gt;&gt;&gt;"/>
      <sheetName val="ACR_by Product"/>
      <sheetName val="Artex_by Product"/>
      <sheetName val="Bridges&gt;&gt;&gt;"/>
      <sheetName val="Artex_Bridges"/>
      <sheetName val="ACR_Bridges"/>
      <sheetName val="Output_Revenue Bridge"/>
      <sheetName val="Output_Contribution Bridge"/>
      <sheetName val="Catego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1">
          <cell r="A1" t="str">
            <v>Revenue Output Bridge ($m)</v>
          </cell>
        </row>
        <row r="3">
          <cell r="B3" t="str">
            <v>Historical Includes Mandates &amp; Programs. Post 2011, Core Business Only</v>
          </cell>
        </row>
        <row r="6">
          <cell r="C6">
            <v>2008</v>
          </cell>
          <cell r="I6">
            <v>2010</v>
          </cell>
          <cell r="O6">
            <v>2011</v>
          </cell>
          <cell r="T6">
            <v>2013</v>
          </cell>
          <cell r="Y6">
            <v>2016</v>
          </cell>
        </row>
        <row r="8">
          <cell r="C8" t="str">
            <v>Revenue 2008</v>
          </cell>
          <cell r="D8" t="str">
            <v>Price</v>
          </cell>
          <cell r="E8" t="str">
            <v>Volume</v>
          </cell>
          <cell r="F8" t="str">
            <v>Mandates &amp; Programs</v>
          </cell>
          <cell r="I8" t="str">
            <v>Revenue 2010</v>
          </cell>
          <cell r="J8" t="str">
            <v>Price</v>
          </cell>
          <cell r="K8" t="str">
            <v>Volume</v>
          </cell>
          <cell r="L8" t="str">
            <v>Mandates &amp; Programs</v>
          </cell>
          <cell r="O8" t="str">
            <v>Revenue 2011</v>
          </cell>
          <cell r="P8" t="str">
            <v>Price</v>
          </cell>
          <cell r="Q8" t="str">
            <v>Volume</v>
          </cell>
          <cell r="T8" t="str">
            <v>Revenue 2013</v>
          </cell>
          <cell r="U8" t="str">
            <v>Price</v>
          </cell>
          <cell r="V8" t="str">
            <v>Volume</v>
          </cell>
          <cell r="Y8" t="str">
            <v>Revenue 2016</v>
          </cell>
        </row>
        <row r="10">
          <cell r="A10">
            <v>1</v>
          </cell>
          <cell r="B10" t="str">
            <v>EPIRBs</v>
          </cell>
          <cell r="C10">
            <v>7.4882564500000006</v>
          </cell>
          <cell r="D10">
            <v>-6.1475951327972234E-3</v>
          </cell>
          <cell r="E10">
            <v>-1.9276955748672027</v>
          </cell>
          <cell r="G10">
            <v>0</v>
          </cell>
          <cell r="I10">
            <v>5.5544132800000003</v>
          </cell>
          <cell r="J10">
            <v>-0.13085724258085096</v>
          </cell>
          <cell r="K10">
            <v>-0.47685632364315877</v>
          </cell>
          <cell r="M10">
            <v>0</v>
          </cell>
          <cell r="O10">
            <v>4.9466997137759892</v>
          </cell>
          <cell r="P10">
            <v>-0.23290752498272252</v>
          </cell>
          <cell r="Q10">
            <v>0.38065074105950714</v>
          </cell>
          <cell r="R10">
            <v>0</v>
          </cell>
          <cell r="T10">
            <v>5.0944429298527742</v>
          </cell>
          <cell r="U10">
            <v>-0.14235289604131324</v>
          </cell>
          <cell r="V10">
            <v>1.9517925319549312</v>
          </cell>
          <cell r="W10">
            <v>0</v>
          </cell>
          <cell r="Y10">
            <v>6.9038825657663931</v>
          </cell>
        </row>
        <row r="11">
          <cell r="A11">
            <v>2</v>
          </cell>
          <cell r="B11" t="str">
            <v>PLBs</v>
          </cell>
          <cell r="C11">
            <v>15.06562285</v>
          </cell>
          <cell r="D11">
            <v>-0.7056454698199397</v>
          </cell>
          <cell r="E11">
            <v>0.40162749981994045</v>
          </cell>
          <cell r="F11">
            <v>-9.8309999999999995</v>
          </cell>
          <cell r="G11">
            <v>0</v>
          </cell>
          <cell r="I11">
            <v>4.9306048800000006</v>
          </cell>
          <cell r="J11">
            <v>-0.418388284042711</v>
          </cell>
          <cell r="K11">
            <v>1.1051354071574988</v>
          </cell>
          <cell r="L11">
            <v>-0.27900000000000003</v>
          </cell>
          <cell r="M11">
            <v>0</v>
          </cell>
          <cell r="O11">
            <v>5.3383520031147889</v>
          </cell>
          <cell r="P11">
            <v>-0.30234894641722454</v>
          </cell>
          <cell r="Q11">
            <v>2.2661581799098944</v>
          </cell>
          <cell r="R11">
            <v>0</v>
          </cell>
          <cell r="T11">
            <v>7.3021612366074571</v>
          </cell>
          <cell r="U11">
            <v>1.3321278285087428E-5</v>
          </cell>
          <cell r="V11">
            <v>0.19491663519982966</v>
          </cell>
          <cell r="W11">
            <v>0</v>
          </cell>
          <cell r="Y11">
            <v>7.4970911930855726</v>
          </cell>
        </row>
        <row r="12">
          <cell r="A12">
            <v>3</v>
          </cell>
          <cell r="B12" t="str">
            <v>Oxco and Other Beacons</v>
          </cell>
          <cell r="C12">
            <v>2.91588022</v>
          </cell>
          <cell r="D12">
            <v>8.0384906204109263E-2</v>
          </cell>
          <cell r="E12">
            <v>-1.0149799062041092</v>
          </cell>
          <cell r="G12">
            <v>2.1610000000116258E-5</v>
          </cell>
          <cell r="I12">
            <v>1.9812636099999998</v>
          </cell>
          <cell r="J12">
            <v>-0.20544449265858897</v>
          </cell>
          <cell r="K12">
            <v>-0.24133696148636247</v>
          </cell>
          <cell r="M12">
            <v>-2.1610000000782392E-5</v>
          </cell>
          <cell r="O12">
            <v>1.5345037658550491</v>
          </cell>
          <cell r="P12">
            <v>-5.1485517252287942E-2</v>
          </cell>
          <cell r="Q12">
            <v>0.17835704976475325</v>
          </cell>
          <cell r="R12">
            <v>0</v>
          </cell>
          <cell r="T12">
            <v>1.6613752983675139</v>
          </cell>
          <cell r="U12">
            <v>0</v>
          </cell>
          <cell r="V12">
            <v>0.2906718104461149</v>
          </cell>
          <cell r="W12">
            <v>0</v>
          </cell>
          <cell r="Y12">
            <v>1.9520471088136286</v>
          </cell>
        </row>
        <row r="13">
          <cell r="A13">
            <v>4</v>
          </cell>
          <cell r="B13" t="str">
            <v>BEACONS</v>
          </cell>
          <cell r="C13">
            <v>25.469759520000004</v>
          </cell>
          <cell r="D13">
            <v>-0.63140815874862755</v>
          </cell>
          <cell r="E13">
            <v>-2.5410479812513715</v>
          </cell>
          <cell r="F13">
            <v>-9.8309999999999995</v>
          </cell>
          <cell r="G13">
            <v>2.1610000006333507E-5</v>
          </cell>
          <cell r="I13">
            <v>12.46628177</v>
          </cell>
          <cell r="J13">
            <v>-0.75469001928215096</v>
          </cell>
          <cell r="K13">
            <v>0.38694212202797756</v>
          </cell>
          <cell r="L13">
            <v>-0.27900000000000003</v>
          </cell>
          <cell r="M13">
            <v>-2.160999999922808E-5</v>
          </cell>
          <cell r="O13">
            <v>11.819555482745827</v>
          </cell>
          <cell r="P13">
            <v>-0.58674198865223492</v>
          </cell>
          <cell r="Q13">
            <v>2.825165970734155</v>
          </cell>
          <cell r="R13">
            <v>0</v>
          </cell>
          <cell r="T13">
            <v>14.057979464827746</v>
          </cell>
          <cell r="U13">
            <v>-0.14233957476302814</v>
          </cell>
          <cell r="V13">
            <v>2.4373809776008759</v>
          </cell>
          <cell r="W13">
            <v>0</v>
          </cell>
          <cell r="Y13">
            <v>16.353020867665592</v>
          </cell>
        </row>
        <row r="14">
          <cell r="A14">
            <v>5</v>
          </cell>
          <cell r="B14" t="str">
            <v>LIGHTS</v>
          </cell>
          <cell r="C14">
            <v>16.689942849999991</v>
          </cell>
          <cell r="D14">
            <v>1.1790282654604995</v>
          </cell>
          <cell r="E14">
            <v>-3.6860957054604988</v>
          </cell>
          <cell r="G14">
            <v>0</v>
          </cell>
          <cell r="I14">
            <v>14.182875409999994</v>
          </cell>
          <cell r="J14">
            <v>-0.40602837093989197</v>
          </cell>
          <cell r="K14">
            <v>-0.93527367577296028</v>
          </cell>
          <cell r="M14">
            <v>0</v>
          </cell>
          <cell r="O14">
            <v>12.841573363287145</v>
          </cell>
          <cell r="P14">
            <v>1.1709520108833471E-2</v>
          </cell>
          <cell r="Q14">
            <v>0.60532859068481748</v>
          </cell>
          <cell r="R14">
            <v>0</v>
          </cell>
          <cell r="T14">
            <v>13.458611474080797</v>
          </cell>
          <cell r="U14">
            <v>-7.951334414023388E-2</v>
          </cell>
          <cell r="V14">
            <v>2.3020078374759647</v>
          </cell>
          <cell r="W14">
            <v>0</v>
          </cell>
          <cell r="Y14">
            <v>15.681105967416537</v>
          </cell>
        </row>
        <row r="15">
          <cell r="A15">
            <v>6</v>
          </cell>
          <cell r="B15" t="str">
            <v>OTHER</v>
          </cell>
          <cell r="C15">
            <v>4.8839759400000009</v>
          </cell>
          <cell r="D15">
            <v>0.91881848865822602</v>
          </cell>
          <cell r="E15">
            <v>-2.2509297786582261</v>
          </cell>
          <cell r="F15">
            <v>-0.10199999999999999</v>
          </cell>
          <cell r="G15">
            <v>0</v>
          </cell>
          <cell r="I15">
            <v>3.4498646499999999</v>
          </cell>
          <cell r="J15">
            <v>-7.2161968328284046E-2</v>
          </cell>
          <cell r="K15">
            <v>2.8611729356691009E-2</v>
          </cell>
          <cell r="M15">
            <v>0</v>
          </cell>
          <cell r="O15">
            <v>3.4063144110284065</v>
          </cell>
          <cell r="P15">
            <v>7.0060101092879306</v>
          </cell>
          <cell r="Q15">
            <v>-5.9019968299446841</v>
          </cell>
          <cell r="R15">
            <v>0</v>
          </cell>
          <cell r="T15">
            <v>4.5103276903716516</v>
          </cell>
          <cell r="U15">
            <v>-0.15807250000000034</v>
          </cell>
          <cell r="V15">
            <v>0.17321376443724695</v>
          </cell>
          <cell r="W15">
            <v>0</v>
          </cell>
          <cell r="Y15">
            <v>4.525468954808896</v>
          </cell>
        </row>
        <row r="16">
          <cell r="A16">
            <v>7</v>
          </cell>
          <cell r="B16" t="str">
            <v>ACR (ex AIS)</v>
          </cell>
          <cell r="C16">
            <v>47.04367830999999</v>
          </cell>
          <cell r="D16">
            <v>1.4664385953700978</v>
          </cell>
          <cell r="E16">
            <v>-8.4780734653700964</v>
          </cell>
          <cell r="F16">
            <v>-9.9329999999999998</v>
          </cell>
          <cell r="G16">
            <v>-7.3838999999864541E-4</v>
          </cell>
          <cell r="I16">
            <v>30.099781829999994</v>
          </cell>
          <cell r="J16">
            <v>-1.2328803585503272</v>
          </cell>
          <cell r="K16">
            <v>-0.51971982438829167</v>
          </cell>
          <cell r="L16">
            <v>-0.27900000000000003</v>
          </cell>
          <cell r="M16">
            <v>7.3838999999153998E-4</v>
          </cell>
          <cell r="O16">
            <v>28.067443257061381</v>
          </cell>
          <cell r="P16">
            <v>6.4309776407445289</v>
          </cell>
          <cell r="Q16">
            <v>-2.4715022685257115</v>
          </cell>
          <cell r="R16">
            <v>0</v>
          </cell>
          <cell r="T16">
            <v>32.026918629280189</v>
          </cell>
          <cell r="U16">
            <v>-0.37992541890326242</v>
          </cell>
          <cell r="V16">
            <v>4.9126025795140871</v>
          </cell>
          <cell r="W16">
            <v>0</v>
          </cell>
          <cell r="Y16">
            <v>36.559595789891027</v>
          </cell>
        </row>
        <row r="18">
          <cell r="A18">
            <v>8</v>
          </cell>
          <cell r="B18" t="str">
            <v>ELTs</v>
          </cell>
          <cell r="C18">
            <v>35.387238145999994</v>
          </cell>
          <cell r="D18">
            <v>0.20308905043785283</v>
          </cell>
          <cell r="E18">
            <v>-3.4984316914378528</v>
          </cell>
          <cell r="F18">
            <v>-18.2532</v>
          </cell>
          <cell r="G18">
            <v>0</v>
          </cell>
          <cell r="I18">
            <v>13.838695504999997</v>
          </cell>
          <cell r="J18">
            <v>0.32227405682134902</v>
          </cell>
          <cell r="K18">
            <v>-0.75020899182134848</v>
          </cell>
          <cell r="M18">
            <v>0</v>
          </cell>
          <cell r="O18">
            <v>13.410760570000001</v>
          </cell>
          <cell r="P18">
            <v>-1.5684677837659411</v>
          </cell>
          <cell r="Q18">
            <v>3.3728895775596248</v>
          </cell>
          <cell r="R18">
            <v>0</v>
          </cell>
          <cell r="T18">
            <v>15.215182363793684</v>
          </cell>
          <cell r="U18">
            <v>-0.47512747591901205</v>
          </cell>
          <cell r="V18">
            <v>3.9093836833087474</v>
          </cell>
          <cell r="W18">
            <v>0</v>
          </cell>
          <cell r="Y18">
            <v>18.649438571183413</v>
          </cell>
        </row>
        <row r="19">
          <cell r="A19">
            <v>9</v>
          </cell>
          <cell r="B19" t="str">
            <v>Test sets</v>
          </cell>
          <cell r="C19">
            <v>0.68645149999999999</v>
          </cell>
          <cell r="D19">
            <v>6.5315838308444826E-2</v>
          </cell>
          <cell r="E19">
            <v>-0.23085508830844484</v>
          </cell>
          <cell r="G19">
            <v>0</v>
          </cell>
          <cell r="I19">
            <v>0.52091224999999997</v>
          </cell>
          <cell r="J19">
            <v>-1.2838525837151898E-2</v>
          </cell>
          <cell r="K19">
            <v>-9.3453584162848158E-2</v>
          </cell>
          <cell r="M19">
            <v>0</v>
          </cell>
          <cell r="O19">
            <v>0.41462013999999997</v>
          </cell>
          <cell r="P19">
            <v>-3.0337164970847541E-2</v>
          </cell>
          <cell r="Q19">
            <v>5.6975690688835234E-2</v>
          </cell>
          <cell r="R19">
            <v>0</v>
          </cell>
          <cell r="T19">
            <v>0.44125866571798761</v>
          </cell>
          <cell r="U19">
            <v>-1.3867584117977175E-2</v>
          </cell>
          <cell r="V19">
            <v>8.332654906005918E-2</v>
          </cell>
          <cell r="W19">
            <v>0</v>
          </cell>
          <cell r="Y19">
            <v>0.5107176306600697</v>
          </cell>
        </row>
        <row r="20">
          <cell r="A20">
            <v>10</v>
          </cell>
          <cell r="B20" t="str">
            <v>Antennas, cables, &amp; accessories</v>
          </cell>
          <cell r="C20">
            <v>4.7463728389999993</v>
          </cell>
          <cell r="D20">
            <v>-6.1552733853239186E-2</v>
          </cell>
          <cell r="E20">
            <v>0.17866295485323902</v>
          </cell>
          <cell r="G20">
            <v>0</v>
          </cell>
          <cell r="I20">
            <v>4.8634830599999974</v>
          </cell>
          <cell r="J20">
            <v>0.78966823148467069</v>
          </cell>
          <cell r="K20">
            <v>-0.59426705148467063</v>
          </cell>
          <cell r="M20">
            <v>0</v>
          </cell>
          <cell r="O20">
            <v>5.0588842399999976</v>
          </cell>
          <cell r="P20">
            <v>-0.17461978114297311</v>
          </cell>
          <cell r="Q20">
            <v>5.4357268971326658E-2</v>
          </cell>
          <cell r="R20">
            <v>0</v>
          </cell>
          <cell r="T20">
            <v>4.9386217278283553</v>
          </cell>
          <cell r="U20">
            <v>-0.14162043220178744</v>
          </cell>
          <cell r="V20">
            <v>1.0564661935120796</v>
          </cell>
          <cell r="W20">
            <v>0</v>
          </cell>
          <cell r="Y20">
            <v>5.8534674891386489</v>
          </cell>
        </row>
        <row r="21">
          <cell r="A21">
            <v>11</v>
          </cell>
          <cell r="B21" t="str">
            <v>Repair parts</v>
          </cell>
          <cell r="C21">
            <v>4.7925591179999998</v>
          </cell>
          <cell r="D21">
            <v>0.43365821632212959</v>
          </cell>
          <cell r="E21">
            <v>-2.2881651687221307</v>
          </cell>
          <cell r="G21">
            <v>0</v>
          </cell>
          <cell r="I21">
            <v>2.938052165599998</v>
          </cell>
          <cell r="J21">
            <v>0.53068781813335852</v>
          </cell>
          <cell r="K21">
            <v>-0.45923041373335788</v>
          </cell>
          <cell r="M21">
            <v>0</v>
          </cell>
          <cell r="O21">
            <v>3.009509570000001</v>
          </cell>
          <cell r="P21">
            <v>-0.17805274080043687</v>
          </cell>
          <cell r="Q21">
            <v>4.1747578904041627E-2</v>
          </cell>
          <cell r="R21">
            <v>0</v>
          </cell>
          <cell r="T21">
            <v>2.873204408103605</v>
          </cell>
          <cell r="U21">
            <v>-7.0735035138467919E-2</v>
          </cell>
          <cell r="V21">
            <v>0.34333885456562724</v>
          </cell>
          <cell r="W21">
            <v>0</v>
          </cell>
          <cell r="Y21">
            <v>3.1458082275307659</v>
          </cell>
        </row>
        <row r="22">
          <cell r="A22">
            <v>12</v>
          </cell>
          <cell r="B22" t="str">
            <v>Repair service and Other</v>
          </cell>
          <cell r="C22">
            <v>0.6465210480000001</v>
          </cell>
          <cell r="D22">
            <v>-0.82177279499014932</v>
          </cell>
          <cell r="E22">
            <v>-3.2890678009850655E-2</v>
          </cell>
          <cell r="G22">
            <v>0</v>
          </cell>
          <cell r="I22">
            <v>-0.20814242499999999</v>
          </cell>
          <cell r="J22">
            <v>1466.5735633223942</v>
          </cell>
          <cell r="K22">
            <v>-1466.0818651473942</v>
          </cell>
          <cell r="M22">
            <v>2.2648549702353193E-14</v>
          </cell>
          <cell r="O22">
            <v>0.28355574999998234</v>
          </cell>
          <cell r="P22">
            <v>0.2805723498561753</v>
          </cell>
          <cell r="Q22">
            <v>-0.57003241252072401</v>
          </cell>
          <cell r="R22">
            <v>-3.9898639947466563E-17</v>
          </cell>
          <cell r="T22">
            <v>-5.9043126645663292E-3</v>
          </cell>
          <cell r="U22">
            <v>3.5472128023451739E-3</v>
          </cell>
          <cell r="V22">
            <v>-3.2745484071649835E-3</v>
          </cell>
          <cell r="W22">
            <v>-2.0816681711721685E-17</v>
          </cell>
          <cell r="Y22">
            <v>-5.631648269386118E-3</v>
          </cell>
        </row>
        <row r="23">
          <cell r="A23">
            <v>13</v>
          </cell>
          <cell r="B23" t="str">
            <v xml:space="preserve">Artex </v>
          </cell>
          <cell r="C23">
            <v>46.259142650999991</v>
          </cell>
          <cell r="D23">
            <v>-0.18126242377496132</v>
          </cell>
          <cell r="E23">
            <v>-5.8716796716250395</v>
          </cell>
          <cell r="F23">
            <v>-18.2532</v>
          </cell>
          <cell r="G23">
            <v>-5.3290705182007514E-14</v>
          </cell>
          <cell r="I23">
            <v>21.953000555600045</v>
          </cell>
          <cell r="J23">
            <v>1468.2033549029964</v>
          </cell>
          <cell r="K23">
            <v>-1467.9790251885963</v>
          </cell>
          <cell r="L23">
            <v>0</v>
          </cell>
          <cell r="M23">
            <v>8.8817841970012523E-14</v>
          </cell>
          <cell r="N23">
            <v>0</v>
          </cell>
          <cell r="O23">
            <v>22.177330269999995</v>
          </cell>
          <cell r="P23">
            <v>-1.6709051208240231</v>
          </cell>
          <cell r="Q23">
            <v>2.9559377036031047</v>
          </cell>
          <cell r="R23">
            <v>0</v>
          </cell>
          <cell r="T23">
            <v>23.462362852779066</v>
          </cell>
          <cell r="U23">
            <v>-0.69780331457489941</v>
          </cell>
          <cell r="V23">
            <v>5.3892407320393492</v>
          </cell>
          <cell r="W23">
            <v>0</v>
          </cell>
          <cell r="X23">
            <v>0</v>
          </cell>
          <cell r="Y23">
            <v>28.153800270243529</v>
          </cell>
        </row>
        <row r="25">
          <cell r="A25">
            <v>14</v>
          </cell>
          <cell r="B25" t="str">
            <v>ACR+ Artex</v>
          </cell>
          <cell r="C25">
            <v>93.302820960999981</v>
          </cell>
          <cell r="D25">
            <v>1.2851761715951364</v>
          </cell>
          <cell r="E25">
            <v>-14.349753136995137</v>
          </cell>
          <cell r="F25">
            <v>-28.186199999999999</v>
          </cell>
          <cell r="G25">
            <v>-7.3839000005193611E-4</v>
          </cell>
          <cell r="I25">
            <v>52.05278238560004</v>
          </cell>
          <cell r="J25">
            <v>1466.970474544446</v>
          </cell>
          <cell r="K25">
            <v>-1468.4987450129847</v>
          </cell>
          <cell r="L25">
            <v>-0.27900000000000003</v>
          </cell>
          <cell r="M25">
            <v>7.3838999993824928E-4</v>
          </cell>
          <cell r="O25">
            <v>50.244773527061376</v>
          </cell>
          <cell r="P25">
            <v>4.7600725199205058</v>
          </cell>
          <cell r="Q25">
            <v>0.48443543507739317</v>
          </cell>
          <cell r="R25">
            <v>0</v>
          </cell>
          <cell r="T25">
            <v>55.489281482059255</v>
          </cell>
          <cell r="U25">
            <v>-1.0777287334781618</v>
          </cell>
          <cell r="V25">
            <v>10.301843311553437</v>
          </cell>
          <cell r="W25">
            <v>0</v>
          </cell>
          <cell r="Y25">
            <v>64.713396060134556</v>
          </cell>
        </row>
        <row r="28">
          <cell r="B28" t="str">
            <v>Bridge Number</v>
          </cell>
          <cell r="C28">
            <v>14</v>
          </cell>
          <cell r="D28" t="str">
            <v>ACR+ Artex</v>
          </cell>
        </row>
        <row r="32">
          <cell r="B32" t="str">
            <v>ACR+ Artex Bridge</v>
          </cell>
          <cell r="C32">
            <v>93.302820960999981</v>
          </cell>
          <cell r="D32">
            <v>1.2851761715951364</v>
          </cell>
          <cell r="E32">
            <v>-14.349753136995137</v>
          </cell>
          <cell r="F32">
            <v>-28.186199999999999</v>
          </cell>
          <cell r="G32">
            <v>-7.3839000005193611E-4</v>
          </cell>
          <cell r="I32">
            <v>52.05278238560004</v>
          </cell>
          <cell r="J32">
            <v>1466.970474544446</v>
          </cell>
          <cell r="K32">
            <v>-1468.4987450129847</v>
          </cell>
          <cell r="L32">
            <v>-0.27900000000000003</v>
          </cell>
          <cell r="M32">
            <v>7.3838999993824928E-4</v>
          </cell>
          <cell r="O32">
            <v>50.244773527061376</v>
          </cell>
          <cell r="P32">
            <v>4.7600725199205058</v>
          </cell>
          <cell r="Q32">
            <v>0.48443543507739317</v>
          </cell>
          <cell r="R32">
            <v>0</v>
          </cell>
          <cell r="T32">
            <v>55.489281482059255</v>
          </cell>
          <cell r="U32">
            <v>-1.0777287334781618</v>
          </cell>
          <cell r="V32">
            <v>10.301843311553437</v>
          </cell>
          <cell r="W32">
            <v>0</v>
          </cell>
          <cell r="Y32">
            <v>64.713396060134556</v>
          </cell>
        </row>
        <row r="45">
          <cell r="AA45" t="str">
            <v>ACR+ Artex 2008 - 2011 Revenue Analysis $m</v>
          </cell>
        </row>
        <row r="55">
          <cell r="AA55" t="str">
            <v>ACR+ Artex 2011 - 2016 Revenue Analysis $m</v>
          </cell>
        </row>
        <row r="68">
          <cell r="AA68" t="str">
            <v>ACR+ Artex 2008 - 2016 Revenue Analysis $m</v>
          </cell>
        </row>
        <row r="86">
          <cell r="AD86" t="str">
            <v>Chart Data Layout</v>
          </cell>
        </row>
        <row r="87">
          <cell r="AB87" t="str">
            <v>Input</v>
          </cell>
          <cell r="AD87" t="str">
            <v>Board</v>
          </cell>
          <cell r="AE87" t="str">
            <v>Incr</v>
          </cell>
          <cell r="AF87" t="str">
            <v>Decr</v>
          </cell>
          <cell r="AG87" t="str">
            <v>Ghost</v>
          </cell>
        </row>
        <row r="88">
          <cell r="AA88" t="str">
            <v>Revenue
2008PF</v>
          </cell>
          <cell r="AB88">
            <v>93.302820960999981</v>
          </cell>
          <cell r="AD88">
            <v>93.302820960999981</v>
          </cell>
        </row>
        <row r="89">
          <cell r="AA89" t="str">
            <v>Price</v>
          </cell>
          <cell r="AB89">
            <v>1.2851761715951364</v>
          </cell>
          <cell r="AE89">
            <v>1.2851761715951364</v>
          </cell>
          <cell r="AF89">
            <v>0</v>
          </cell>
          <cell r="AG89">
            <v>93.302820960999981</v>
          </cell>
        </row>
        <row r="90">
          <cell r="AA90" t="str">
            <v>Volume</v>
          </cell>
          <cell r="AB90">
            <v>-14.349753136995137</v>
          </cell>
          <cell r="AE90">
            <v>0</v>
          </cell>
          <cell r="AF90">
            <v>14.349753136995137</v>
          </cell>
          <cell r="AG90">
            <v>80.238243995599987</v>
          </cell>
        </row>
        <row r="91">
          <cell r="AA91" t="str">
            <v>Mandates &amp; Programs</v>
          </cell>
          <cell r="AB91">
            <v>-28.186199999999999</v>
          </cell>
          <cell r="AE91">
            <v>0</v>
          </cell>
          <cell r="AF91">
            <v>28.186199999999999</v>
          </cell>
          <cell r="AG91">
            <v>52.052043995599988</v>
          </cell>
        </row>
        <row r="92">
          <cell r="AA92" t="str">
            <v>Revenue
2010PF</v>
          </cell>
          <cell r="AB92">
            <v>52.05278238560004</v>
          </cell>
          <cell r="AD92">
            <v>52.05278238560004</v>
          </cell>
        </row>
        <row r="93">
          <cell r="AA93" t="str">
            <v>Price</v>
          </cell>
          <cell r="AB93">
            <v>1466.970474544446</v>
          </cell>
          <cell r="AE93">
            <v>1466.970474544446</v>
          </cell>
          <cell r="AF93">
            <v>0</v>
          </cell>
          <cell r="AG93">
            <v>52.05278238560004</v>
          </cell>
        </row>
        <row r="94">
          <cell r="AA94" t="str">
            <v>Volume</v>
          </cell>
          <cell r="AB94">
            <v>-1468.4987450129847</v>
          </cell>
          <cell r="AE94">
            <v>0</v>
          </cell>
          <cell r="AF94">
            <v>1468.4987450129847</v>
          </cell>
          <cell r="AG94">
            <v>50.524511917061318</v>
          </cell>
        </row>
        <row r="95">
          <cell r="AA95" t="str">
            <v>Mandates &amp; Programs</v>
          </cell>
          <cell r="AB95">
            <v>-0.27900000000000003</v>
          </cell>
          <cell r="AE95">
            <v>0</v>
          </cell>
          <cell r="AF95">
            <v>0.27900000000000003</v>
          </cell>
          <cell r="AG95">
            <v>50.245511917061322</v>
          </cell>
          <cell r="AI95">
            <v>3.1</v>
          </cell>
        </row>
        <row r="96">
          <cell r="AA96" t="str">
            <v>Revenue
2011E</v>
          </cell>
          <cell r="AB96">
            <v>50.244773527061376</v>
          </cell>
          <cell r="AD96">
            <v>50.244773527061376</v>
          </cell>
          <cell r="AI96">
            <v>-3.1</v>
          </cell>
        </row>
        <row r="97">
          <cell r="AA97" t="str">
            <v>Price</v>
          </cell>
          <cell r="AB97">
            <v>4.7600725199205058</v>
          </cell>
          <cell r="AE97">
            <v>4.7600725199205058</v>
          </cell>
          <cell r="AF97">
            <v>0</v>
          </cell>
          <cell r="AG97">
            <v>50.244773527061376</v>
          </cell>
        </row>
        <row r="98">
          <cell r="AA98" t="str">
            <v>Volume</v>
          </cell>
          <cell r="AB98">
            <v>0.48443543507739317</v>
          </cell>
          <cell r="AE98">
            <v>0.48443543507739317</v>
          </cell>
          <cell r="AF98">
            <v>0</v>
          </cell>
          <cell r="AG98">
            <v>55.004846046981882</v>
          </cell>
        </row>
        <row r="99">
          <cell r="AA99" t="str">
            <v>Revenue
2013E</v>
          </cell>
          <cell r="AB99">
            <v>55.489281482059255</v>
          </cell>
          <cell r="AD99">
            <v>55.489281482059255</v>
          </cell>
        </row>
        <row r="100">
          <cell r="AA100" t="str">
            <v>Price</v>
          </cell>
          <cell r="AB100">
            <v>-1.0777287334781618</v>
          </cell>
          <cell r="AE100">
            <v>0</v>
          </cell>
          <cell r="AF100">
            <v>1.0777287334781618</v>
          </cell>
          <cell r="AG100">
            <v>54.411552748581094</v>
          </cell>
        </row>
        <row r="101">
          <cell r="AA101" t="str">
            <v>Volume</v>
          </cell>
          <cell r="AB101">
            <v>10.301843311553437</v>
          </cell>
          <cell r="AE101">
            <v>10.301843311553437</v>
          </cell>
          <cell r="AF101">
            <v>0</v>
          </cell>
          <cell r="AG101">
            <v>54.411552748581094</v>
          </cell>
        </row>
        <row r="102">
          <cell r="AA102" t="str">
            <v>Revenue
2016E</v>
          </cell>
          <cell r="AB102">
            <v>64.713396060134556</v>
          </cell>
          <cell r="AC102" t="str">
            <v>OK</v>
          </cell>
          <cell r="AD102">
            <v>64.713396060134556</v>
          </cell>
        </row>
        <row r="148">
          <cell r="W148" t="str">
            <v>x</v>
          </cell>
        </row>
      </sheetData>
      <sheetData sheetId="8" refreshError="1"/>
      <sheetData sheetId="9"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SG - Hist. &amp; Proj."/>
      <sheetName val="The Shams Group - Hist. &amp; Proj."/>
      <sheetName val="TSG - Bal. Sheet"/>
      <sheetName val="TSG - Rev. Proj."/>
      <sheetName val="MCM Format - PL"/>
      <sheetName val="Depreciation Schedule"/>
      <sheetName val="MCM Format - BS"/>
      <sheetName val="MCM Format - Working Capital"/>
      <sheetName val="DCF"/>
      <sheetName val="LBO"/>
      <sheetName val="Proforma PL Account"/>
      <sheetName val="Hist. BS"/>
      <sheetName val="WACC Analysis Output"/>
      <sheetName val="Calculating Asset Beta"/>
      <sheetName val="Public Comps Multiples"/>
      <sheetName val="Prec. Trx. Pitch"/>
      <sheetName val="Prec. Trx (07-09) Val Comm"/>
      <sheetName val="Multiple Range"/>
      <sheetName val="Football Field"/>
      <sheetName val="EV Sensitivity Analysis"/>
      <sheetName val="Peer Analysis"/>
      <sheetName val="Revenue Segmentation"/>
      <sheetName val="TSG Revenue"/>
      <sheetName val="Income Statements"/>
      <sheetName val="GCOM"/>
      <sheetName val="Output_Revenue Bridge"/>
      <sheetName val="Headcount and Oil Price"/>
      <sheetName val="BOE Stats"/>
    </sheetNames>
    <sheetDataSet>
      <sheetData sheetId="0"/>
      <sheetData sheetId="1"/>
      <sheetData sheetId="2"/>
      <sheetData sheetId="3"/>
      <sheetData sheetId="4"/>
      <sheetData sheetId="5"/>
      <sheetData sheetId="6"/>
      <sheetData sheetId="7"/>
      <sheetData sheetId="8"/>
      <sheetData sheetId="9"/>
      <sheetData sheetId="10"/>
      <sheetData sheetId="11">
        <row r="3">
          <cell r="B3" t="str">
            <v>Weighted Average Cost of Capital</v>
          </cell>
        </row>
      </sheetData>
      <sheetData sheetId="12">
        <row r="3">
          <cell r="B3" t="str">
            <v>Weighted Average Cost of Capital</v>
          </cell>
        </row>
        <row r="5">
          <cell r="B5" t="str">
            <v>Asset Beta Based - Generally Recommended Methodology</v>
          </cell>
        </row>
        <row r="8">
          <cell r="B8" t="str">
            <v>WACC Analysis</v>
          </cell>
          <cell r="G8" t="str">
            <v>Asset Beta Analysis</v>
          </cell>
        </row>
        <row r="10">
          <cell r="C10" t="str">
            <v>Low</v>
          </cell>
          <cell r="E10" t="str">
            <v>High</v>
          </cell>
          <cell r="I10" t="str">
            <v>Adjusted</v>
          </cell>
          <cell r="K10" t="str">
            <v>Market</v>
          </cell>
          <cell r="L10" t="str">
            <v>Asset</v>
          </cell>
        </row>
        <row r="11">
          <cell r="B11" t="str">
            <v>Cost of Equity</v>
          </cell>
          <cell r="G11" t="str">
            <v>Company</v>
          </cell>
          <cell r="I11" t="str">
            <v>Equity Beta</v>
          </cell>
          <cell r="J11" t="str">
            <v>Debt Beta</v>
          </cell>
          <cell r="K11" t="str">
            <v>Leverage</v>
          </cell>
          <cell r="L11" t="str">
            <v>Beta</v>
          </cell>
        </row>
        <row r="12">
          <cell r="B12" t="str">
            <v>U.S. Risk Free Rate (30 Year U.S. Treasury)</v>
          </cell>
          <cell r="C12">
            <v>3.7699999999999997E-2</v>
          </cell>
          <cell r="E12">
            <v>4.5499999999999999E-2</v>
          </cell>
          <cell r="G12" t="str">
            <v>Athenahealth, Inc.</v>
          </cell>
          <cell r="I12">
            <v>1.00064</v>
          </cell>
          <cell r="J12">
            <v>0</v>
          </cell>
          <cell r="K12">
            <v>8.27527956049985E-2</v>
          </cell>
          <cell r="L12">
            <v>0.94952384361017517</v>
          </cell>
        </row>
        <row r="13">
          <cell r="G13" t="str">
            <v>Cerner Corp.</v>
          </cell>
          <cell r="I13">
            <v>1.10616</v>
          </cell>
          <cell r="J13">
            <v>0</v>
          </cell>
          <cell r="K13">
            <v>9.4143242703235847E-2</v>
          </cell>
          <cell r="L13">
            <v>1.0337713778387692</v>
          </cell>
        </row>
        <row r="14">
          <cell r="B14" t="str">
            <v>Equity Market Risk Premium</v>
          </cell>
          <cell r="C14">
            <v>0.08</v>
          </cell>
          <cell r="E14">
            <v>0.11</v>
          </cell>
          <cell r="G14" t="str">
            <v>Eclipsys Corp.</v>
          </cell>
          <cell r="I14">
            <v>1.6939299999999999</v>
          </cell>
          <cell r="J14">
            <v>0</v>
          </cell>
          <cell r="K14">
            <v>0.20532598750019387</v>
          </cell>
          <cell r="L14">
            <v>1.4600401397150216</v>
          </cell>
        </row>
        <row r="15">
          <cell r="B15" t="str">
            <v>Asset Beta</v>
          </cell>
          <cell r="C15">
            <v>0.80570877155012255</v>
          </cell>
          <cell r="E15">
            <v>0.80570877155012255</v>
          </cell>
          <cell r="G15" t="str">
            <v>HMS Holdings Corp.</v>
          </cell>
          <cell r="I15">
            <v>0.13555</v>
          </cell>
          <cell r="J15">
            <v>0</v>
          </cell>
          <cell r="K15">
            <v>6.4820149806568444E-2</v>
          </cell>
          <cell r="L15">
            <v>0.1301595651638093</v>
          </cell>
        </row>
        <row r="16">
          <cell r="B16" t="str">
            <v>Relevered Equity Beta</v>
          </cell>
          <cell r="C16">
            <v>0.89280541391039869</v>
          </cell>
          <cell r="E16">
            <v>0.89280541391039869</v>
          </cell>
          <cell r="G16" t="str">
            <v>Allscripts-Misys Healthcare Solutions, Inc.</v>
          </cell>
          <cell r="I16" t="str">
            <v>NA</v>
          </cell>
          <cell r="J16">
            <v>0</v>
          </cell>
          <cell r="K16">
            <v>5.2901900359527479E-2</v>
          </cell>
          <cell r="L16" t="str">
            <v>NA</v>
          </cell>
        </row>
        <row r="17">
          <cell r="B17" t="str">
            <v>Debt Beta</v>
          </cell>
          <cell r="C17">
            <v>0.1</v>
          </cell>
          <cell r="E17">
            <v>0.1</v>
          </cell>
          <cell r="G17" t="str">
            <v>Phase Forward Inc.</v>
          </cell>
          <cell r="I17">
            <v>0.84862000000000004</v>
          </cell>
          <cell r="J17">
            <v>0</v>
          </cell>
          <cell r="K17">
            <v>0</v>
          </cell>
          <cell r="L17">
            <v>0.84862000000000004</v>
          </cell>
        </row>
        <row r="18">
          <cell r="B18" t="str">
            <v>Debt/Capitalization (Market)</v>
          </cell>
          <cell r="C18">
            <v>0.16166422450042592</v>
          </cell>
          <cell r="E18">
            <v>0.16166422450042592</v>
          </cell>
          <cell r="G18" t="str">
            <v>PSS World Medical Inc.</v>
          </cell>
          <cell r="I18">
            <v>0.75797000000000003</v>
          </cell>
          <cell r="J18">
            <v>0.3</v>
          </cell>
          <cell r="K18">
            <v>0.37024704056904761</v>
          </cell>
          <cell r="L18">
            <v>0.6358867882287571</v>
          </cell>
        </row>
        <row r="19">
          <cell r="B19" t="str">
            <v>Effective Marginal Tax Rate</v>
          </cell>
          <cell r="C19">
            <v>0.36</v>
          </cell>
          <cell r="E19">
            <v>0.36</v>
          </cell>
          <cell r="G19" t="str">
            <v>Quality Systems Inc.</v>
          </cell>
          <cell r="I19">
            <v>1.0677700000000001</v>
          </cell>
          <cell r="J19">
            <v>0</v>
          </cell>
          <cell r="K19">
            <v>0</v>
          </cell>
          <cell r="L19">
            <v>1.0677700000000001</v>
          </cell>
        </row>
        <row r="20">
          <cell r="B20" t="str">
            <v>Adjusted Equity Market Risk Premium</v>
          </cell>
          <cell r="C20">
            <v>7.1424433112831892E-2</v>
          </cell>
          <cell r="E20">
            <v>9.8208595530143855E-2</v>
          </cell>
          <cell r="G20" t="str">
            <v>Res-Care Inc.</v>
          </cell>
          <cell r="I20">
            <v>1.008</v>
          </cell>
          <cell r="J20">
            <v>0.3</v>
          </cell>
          <cell r="K20">
            <v>0.36027270483711749</v>
          </cell>
          <cell r="L20">
            <v>0.82150474558553066</v>
          </cell>
        </row>
        <row r="21">
          <cell r="B21" t="str">
            <v>Small Cap Risk Premium</v>
          </cell>
          <cell r="C21">
            <v>0.1</v>
          </cell>
          <cell r="E21">
            <v>0.15</v>
          </cell>
          <cell r="G21" t="str">
            <v>Vital Images Inc.</v>
          </cell>
          <cell r="I21">
            <v>1.2882400000000001</v>
          </cell>
          <cell r="J21">
            <v>0</v>
          </cell>
          <cell r="K21">
            <v>0</v>
          </cell>
          <cell r="L21">
            <v>1.2882400000000001</v>
          </cell>
        </row>
        <row r="22">
          <cell r="G22" t="str">
            <v>Computer Programs &amp; Systems Inc.</v>
          </cell>
          <cell r="I22">
            <v>0.55974000000000002</v>
          </cell>
          <cell r="J22">
            <v>0</v>
          </cell>
          <cell r="K22">
            <v>0</v>
          </cell>
          <cell r="L22">
            <v>0.55974000000000002</v>
          </cell>
        </row>
        <row r="23">
          <cell r="B23" t="str">
            <v>Cost of Equity</v>
          </cell>
          <cell r="C23">
            <v>0.20912443311283191</v>
          </cell>
          <cell r="E23">
            <v>0.29370859553014383</v>
          </cell>
          <cell r="G23" t="str">
            <v>MedAssets, Inc.</v>
          </cell>
          <cell r="I23" t="str">
            <v>NA</v>
          </cell>
          <cell r="J23">
            <v>0.3</v>
          </cell>
          <cell r="K23">
            <v>0.38332941797424408</v>
          </cell>
          <cell r="L23" t="str">
            <v>NA</v>
          </cell>
        </row>
        <row r="24">
          <cell r="G24" t="str">
            <v>AmerisourceBergen Corporation</v>
          </cell>
          <cell r="I24">
            <v>0.71416999999999997</v>
          </cell>
          <cell r="J24">
            <v>0.3</v>
          </cell>
          <cell r="K24">
            <v>0.29958722124101284</v>
          </cell>
          <cell r="L24">
            <v>0.62745886760640679</v>
          </cell>
        </row>
        <row r="25">
          <cell r="B25" t="str">
            <v>Cost of Debt</v>
          </cell>
          <cell r="G25" t="str">
            <v>McKesson Corp.</v>
          </cell>
          <cell r="I25">
            <v>0.84955000000000003</v>
          </cell>
          <cell r="J25">
            <v>0.3</v>
          </cell>
          <cell r="K25">
            <v>0.28576309794988608</v>
          </cell>
          <cell r="L25">
            <v>0.71918754795558137</v>
          </cell>
        </row>
        <row r="26">
          <cell r="B26" t="str">
            <v>U.S. Risk Free Rate (10 Year U.S. Treasury)</v>
          </cell>
          <cell r="C26">
            <v>3.7100000000000001E-2</v>
          </cell>
          <cell r="E26">
            <v>0.04</v>
          </cell>
          <cell r="G26" t="str">
            <v>Owens &amp; Minor Inc.</v>
          </cell>
          <cell r="I26">
            <v>0.39195000000000002</v>
          </cell>
          <cell r="J26">
            <v>0</v>
          </cell>
          <cell r="K26">
            <v>0.22581980896055637</v>
          </cell>
          <cell r="L26">
            <v>0.3323111544475415</v>
          </cell>
        </row>
        <row r="27">
          <cell r="B27" t="str">
            <v>Credit Spread</v>
          </cell>
          <cell r="C27">
            <v>4.6676799999999997E-2</v>
          </cell>
          <cell r="E27">
            <v>6.5500000000000003E-2</v>
          </cell>
        </row>
        <row r="28">
          <cell r="B28" t="str">
            <v>Cost of Debt (Pretax)</v>
          </cell>
          <cell r="C28">
            <v>8.3776799999999998E-2</v>
          </cell>
          <cell r="E28">
            <v>0.10550000000000001</v>
          </cell>
        </row>
        <row r="30">
          <cell r="B30" t="str">
            <v>Cost of Debt (After-tax)</v>
          </cell>
          <cell r="C30">
            <v>5.3617152000000001E-2</v>
          </cell>
          <cell r="E30">
            <v>6.7520000000000011E-2</v>
          </cell>
        </row>
        <row r="31">
          <cell r="G31" t="str">
            <v>Median</v>
          </cell>
          <cell r="I31">
            <v>0.84955000000000003</v>
          </cell>
          <cell r="J31">
            <v>0</v>
          </cell>
          <cell r="K31">
            <v>9.4143242703235847E-2</v>
          </cell>
          <cell r="L31">
            <v>0.82150474558553066</v>
          </cell>
        </row>
        <row r="32">
          <cell r="B32" t="str">
            <v>WACC</v>
          </cell>
          <cell r="C32">
            <v>0.1839844691075562</v>
          </cell>
          <cell r="E32">
            <v>0.25714199164292262</v>
          </cell>
          <cell r="G32" t="str">
            <v>Mean</v>
          </cell>
          <cell r="I32">
            <v>0.87863769230769229</v>
          </cell>
          <cell r="J32">
            <v>0.1</v>
          </cell>
          <cell r="K32">
            <v>0.16166422450042592</v>
          </cell>
          <cell r="L32">
            <v>0.80570877155012255</v>
          </cell>
        </row>
        <row r="45">
          <cell r="B45" t="str">
            <v>Weighted Average Cost of Capital</v>
          </cell>
        </row>
        <row r="46">
          <cell r="G46" t="str">
            <v>Equity Beta Analysis</v>
          </cell>
        </row>
        <row r="47">
          <cell r="B47" t="str">
            <v>Equity Beta Based</v>
          </cell>
        </row>
        <row r="48">
          <cell r="I48" t="str">
            <v>Adjusted</v>
          </cell>
          <cell r="J48" t="str">
            <v>Market</v>
          </cell>
        </row>
        <row r="49">
          <cell r="I49" t="str">
            <v>Equity Beta</v>
          </cell>
          <cell r="J49" t="str">
            <v>Leverage</v>
          </cell>
        </row>
        <row r="50">
          <cell r="B50" t="str">
            <v>WACC Analysis</v>
          </cell>
          <cell r="G50" t="str">
            <v>Athenahealth, Inc.</v>
          </cell>
          <cell r="I50">
            <v>1.00064</v>
          </cell>
          <cell r="J50">
            <v>8.27527956049985E-2</v>
          </cell>
        </row>
        <row r="51">
          <cell r="C51" t="str">
            <v>Low</v>
          </cell>
          <cell r="E51" t="str">
            <v>High</v>
          </cell>
          <cell r="G51" t="str">
            <v>Cerner Corp.</v>
          </cell>
          <cell r="I51">
            <v>1.10616</v>
          </cell>
          <cell r="J51">
            <v>9.4143242703235847E-2</v>
          </cell>
        </row>
        <row r="52">
          <cell r="B52" t="str">
            <v>Cost of Equity</v>
          </cell>
          <cell r="G52" t="str">
            <v>Eclipsys Corp.</v>
          </cell>
          <cell r="I52">
            <v>1.6939299999999999</v>
          </cell>
          <cell r="J52">
            <v>0.20532598750019387</v>
          </cell>
        </row>
        <row r="53">
          <cell r="B53" t="str">
            <v>U.S. Risk Free Rate (30 Year U.S. Treasury)</v>
          </cell>
          <cell r="C53">
            <v>3.7699999999999997E-2</v>
          </cell>
          <cell r="E53">
            <v>3.7699999999999997E-2</v>
          </cell>
          <cell r="G53" t="str">
            <v>HMS Holdings Corp.</v>
          </cell>
          <cell r="I53">
            <v>0.13555</v>
          </cell>
          <cell r="J53">
            <v>6.4820149806568444E-2</v>
          </cell>
        </row>
        <row r="54">
          <cell r="G54" t="str">
            <v>Allscripts-Misys Healthcare Solutions, Inc.</v>
          </cell>
          <cell r="I54" t="str">
            <v>NA</v>
          </cell>
          <cell r="J54">
            <v>5.2901900359527479E-2</v>
          </cell>
        </row>
        <row r="55">
          <cell r="B55" t="str">
            <v>Equity Market Risk Premium</v>
          </cell>
          <cell r="C55">
            <v>0.08</v>
          </cell>
          <cell r="E55">
            <v>0.11</v>
          </cell>
          <cell r="G55" t="str">
            <v>Phase Forward Inc.</v>
          </cell>
          <cell r="I55">
            <v>0.84862000000000004</v>
          </cell>
          <cell r="J55">
            <v>0</v>
          </cell>
        </row>
        <row r="56">
          <cell r="B56" t="str">
            <v>Equity Beta</v>
          </cell>
          <cell r="C56">
            <v>0.84955000000000003</v>
          </cell>
          <cell r="E56">
            <v>0.84955000000000003</v>
          </cell>
          <cell r="G56" t="str">
            <v>PSS World Medical Inc.</v>
          </cell>
          <cell r="I56">
            <v>0.75797000000000003</v>
          </cell>
          <cell r="J56">
            <v>0.37024704056904761</v>
          </cell>
        </row>
        <row r="57">
          <cell r="B57" t="str">
            <v>Adjusted Equity Market Risk Premium</v>
          </cell>
          <cell r="C57">
            <v>6.7964000000000011E-2</v>
          </cell>
          <cell r="E57">
            <v>9.3450500000000006E-2</v>
          </cell>
          <cell r="G57" t="str">
            <v>Quality Systems Inc.</v>
          </cell>
          <cell r="I57">
            <v>1.0677700000000001</v>
          </cell>
          <cell r="J57">
            <v>0</v>
          </cell>
        </row>
        <row r="58">
          <cell r="B58" t="str">
            <v>Small Cap Risk Premium</v>
          </cell>
          <cell r="C58">
            <v>0.1</v>
          </cell>
          <cell r="E58">
            <v>0.15</v>
          </cell>
          <cell r="G58" t="str">
            <v>Res-Care Inc.</v>
          </cell>
          <cell r="I58">
            <v>1.008</v>
          </cell>
          <cell r="J58">
            <v>0.36027270483711749</v>
          </cell>
        </row>
        <row r="59">
          <cell r="G59" t="str">
            <v>Vital Images Inc.</v>
          </cell>
          <cell r="I59">
            <v>1.2882400000000001</v>
          </cell>
          <cell r="J59">
            <v>0</v>
          </cell>
        </row>
        <row r="60">
          <cell r="B60" t="str">
            <v>Cost of Equity</v>
          </cell>
          <cell r="C60">
            <v>0.20566400000000001</v>
          </cell>
          <cell r="E60">
            <v>0.28115049999999997</v>
          </cell>
          <cell r="G60" t="str">
            <v>Computer Programs &amp; Systems Inc.</v>
          </cell>
          <cell r="I60">
            <v>0.55974000000000002</v>
          </cell>
          <cell r="J60">
            <v>0</v>
          </cell>
        </row>
        <row r="61">
          <cell r="G61" t="str">
            <v>MedAssets, Inc.</v>
          </cell>
          <cell r="I61" t="str">
            <v>NA</v>
          </cell>
          <cell r="J61">
            <v>0.38332941797424408</v>
          </cell>
        </row>
        <row r="62">
          <cell r="B62" t="str">
            <v>Cost of Debt</v>
          </cell>
          <cell r="G62" t="str">
            <v>AmerisourceBergen Corporation</v>
          </cell>
          <cell r="I62">
            <v>0.71416999999999997</v>
          </cell>
          <cell r="J62">
            <v>0.29958722124101284</v>
          </cell>
        </row>
        <row r="63">
          <cell r="B63" t="str">
            <v>U.S. Risk Free Rate (10 Year U.S. Treasury)</v>
          </cell>
          <cell r="C63">
            <v>3.7100000000000001E-2</v>
          </cell>
          <cell r="E63">
            <v>3.7100000000000001E-2</v>
          </cell>
          <cell r="G63" t="str">
            <v>McKesson Corp.</v>
          </cell>
          <cell r="I63">
            <v>0.84955000000000003</v>
          </cell>
          <cell r="J63">
            <v>0.28576309794988608</v>
          </cell>
        </row>
        <row r="64">
          <cell r="B64" t="str">
            <v>Credit Spread</v>
          </cell>
          <cell r="C64">
            <v>4.6676799999999997E-2</v>
          </cell>
          <cell r="E64">
            <v>4.6676799999999997E-2</v>
          </cell>
          <cell r="G64" t="str">
            <v>Owens &amp; Minor Inc.</v>
          </cell>
          <cell r="I64">
            <v>0.39195000000000002</v>
          </cell>
          <cell r="J64">
            <v>0.22581980896055637</v>
          </cell>
        </row>
        <row r="65">
          <cell r="B65" t="str">
            <v>Cost of Debt (Pretax)</v>
          </cell>
          <cell r="C65">
            <v>8.3776799999999998E-2</v>
          </cell>
          <cell r="E65">
            <v>8.3776799999999998E-2</v>
          </cell>
        </row>
        <row r="67">
          <cell r="B67" t="str">
            <v>Effective Marginal Tax Rate</v>
          </cell>
          <cell r="C67">
            <v>0.36</v>
          </cell>
          <cell r="E67">
            <v>0.36</v>
          </cell>
        </row>
        <row r="68">
          <cell r="B68" t="str">
            <v>Cost of Debt (After-tax)</v>
          </cell>
          <cell r="C68">
            <v>5.3617152000000001E-2</v>
          </cell>
          <cell r="E68">
            <v>5.3617152000000001E-2</v>
          </cell>
          <cell r="G68" t="str">
            <v>Median</v>
          </cell>
          <cell r="I68">
            <v>0.84955000000000003</v>
          </cell>
          <cell r="J68">
            <v>9.4143242703235847E-2</v>
          </cell>
        </row>
        <row r="69">
          <cell r="G69" t="str">
            <v>Mean</v>
          </cell>
          <cell r="I69">
            <v>0.87863769230769229</v>
          </cell>
          <cell r="J69">
            <v>0.16166422450042592</v>
          </cell>
        </row>
        <row r="70">
          <cell r="B70" t="str">
            <v>Debt/Capitalization (Market)</v>
          </cell>
          <cell r="C70">
            <v>0.16166422450042592</v>
          </cell>
          <cell r="E70">
            <v>0.16166422450042592</v>
          </cell>
        </row>
        <row r="72">
          <cell r="B72" t="str">
            <v>WACC</v>
          </cell>
          <cell r="C72">
            <v>0.18108346423034585</v>
          </cell>
          <cell r="E72">
            <v>0.24436649774759442</v>
          </cell>
        </row>
        <row r="75">
          <cell r="B75" t="str">
            <v>Average WACC</v>
          </cell>
          <cell r="C75">
            <v>0.18253396666895103</v>
          </cell>
          <cell r="E75">
            <v>0.25075424469525853</v>
          </cell>
        </row>
      </sheetData>
      <sheetData sheetId="13">
        <row r="2">
          <cell r="B2" t="str">
            <v>Calculating Asset Beta</v>
          </cell>
        </row>
      </sheetData>
      <sheetData sheetId="14"/>
      <sheetData sheetId="15"/>
      <sheetData sheetId="16"/>
      <sheetData sheetId="17">
        <row r="2">
          <cell r="C2" t="str">
            <v>Revenue</v>
          </cell>
        </row>
      </sheetData>
      <sheetData sheetId="18"/>
      <sheetData sheetId="19"/>
      <sheetData sheetId="20"/>
      <sheetData sheetId="21"/>
      <sheetData sheetId="22"/>
      <sheetData sheetId="23" refreshError="1"/>
      <sheetData sheetId="24" refreshError="1"/>
      <sheetData sheetId="25" refreshError="1"/>
      <sheetData sheetId="26" refreshError="1"/>
      <sheetData sheetId="27"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
      <sheetName val="LBO"/>
    </sheetNames>
    <sheetDataSet>
      <sheetData sheetId="0" refreshError="1"/>
      <sheetData sheetId="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Personnel"/>
      <sheetName val="NBV"/>
      <sheetName val="Lease Info"/>
      <sheetName val="Bldg Costs"/>
      <sheetName val="WACOC"/>
      <sheetName val="TmntStats"/>
      <sheetName val="Allsite 0307"/>
      <sheetName val="Allsite 1206"/>
      <sheetName val="SMO 0307"/>
      <sheetName val="SMO 1206"/>
      <sheetName val="NWO 0307"/>
      <sheetName val="NWO 1206"/>
      <sheetName val="CCO 0307"/>
      <sheetName val="CCO 1206"/>
      <sheetName val="GVO 0307"/>
      <sheetName val="GVO 1206"/>
      <sheetName val="Yuma 0307"/>
      <sheetName val="Yuma 1206"/>
    </sheetNames>
    <sheetDataSet>
      <sheetData sheetId="0"/>
      <sheetData sheetId="1"/>
      <sheetData sheetId="2"/>
      <sheetData sheetId="3"/>
      <sheetData sheetId="4"/>
      <sheetData sheetId="5"/>
      <sheetData sheetId="6">
        <row r="104">
          <cell r="N104">
            <v>22.195833333333336</v>
          </cell>
        </row>
      </sheetData>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U Comps"/>
    </sheetNames>
    <sheetDataSet>
      <sheetData sheetId="0"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601 Detail information"/>
      <sheetName val="Model"/>
      <sheetName val="Inputs"/>
      <sheetName val="Opex_HPC2"/>
    </sheetNames>
    <sheetDataSet>
      <sheetData sheetId="0" refreshError="1">
        <row r="12">
          <cell r="B12">
            <v>0.49</v>
          </cell>
        </row>
        <row r="98">
          <cell r="H98">
            <v>797321</v>
          </cell>
        </row>
        <row r="99">
          <cell r="H99">
            <v>219401.51</v>
          </cell>
        </row>
        <row r="100">
          <cell r="H100">
            <v>156335.5</v>
          </cell>
        </row>
        <row r="101">
          <cell r="H101">
            <v>190432.66</v>
          </cell>
        </row>
        <row r="102">
          <cell r="H102">
            <v>35239.199999999997</v>
          </cell>
        </row>
        <row r="103">
          <cell r="H103">
            <v>362564</v>
          </cell>
        </row>
        <row r="104">
          <cell r="H104">
            <v>-200146</v>
          </cell>
        </row>
        <row r="105">
          <cell r="H105">
            <v>-735739</v>
          </cell>
        </row>
        <row r="106">
          <cell r="H106">
            <v>-223505</v>
          </cell>
        </row>
        <row r="107">
          <cell r="H107">
            <v>-93752</v>
          </cell>
        </row>
        <row r="108">
          <cell r="H108">
            <v>-409310.51</v>
          </cell>
        </row>
        <row r="109">
          <cell r="H109">
            <v>37050.519999999997</v>
          </cell>
        </row>
        <row r="110">
          <cell r="H110">
            <v>-135891.88</v>
          </cell>
        </row>
        <row r="113">
          <cell r="H113">
            <v>105000</v>
          </cell>
        </row>
        <row r="114">
          <cell r="H114">
            <v>134000</v>
          </cell>
        </row>
        <row r="115">
          <cell r="H115">
            <v>146250</v>
          </cell>
        </row>
        <row r="119">
          <cell r="H119">
            <v>133378</v>
          </cell>
        </row>
        <row r="123">
          <cell r="H123">
            <v>112500</v>
          </cell>
        </row>
        <row r="127">
          <cell r="H127">
            <v>250000</v>
          </cell>
        </row>
      </sheetData>
      <sheetData sheetId="1" refreshError="1"/>
      <sheetData sheetId="2" refreshError="1"/>
      <sheetData sheetId="3"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ay's Final "/>
      <sheetName val="Table 8-X4new"/>
      <sheetName val="Table 8-X4new (2)"/>
      <sheetName val="dont-use-past-here"/>
      <sheetName val="All Variables-Not Used"/>
      <sheetName val="old Jay's Final"/>
      <sheetName val="Table 8-X4"/>
      <sheetName val="Table 8-W"/>
      <sheetName val="Table 8-W cont."/>
      <sheetName val="Sheet3"/>
      <sheetName val="Sheet2"/>
      <sheetName val="Applied Rev2"/>
      <sheetName val="8-X(53M) Rev2"/>
      <sheetName val="old All Variables-Not Used"/>
      <sheetName val="experiment"/>
      <sheetName val="8-X(53M) Rev1"/>
      <sheetName val="Applied Rev1"/>
      <sheetName val="8-X(53M)"/>
      <sheetName val="Applied"/>
      <sheetName val="corr"/>
      <sheetName val="notused"/>
      <sheetName val="Pcheck"/>
      <sheetName val="hmmmm"/>
      <sheetName val="STDEV"/>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_Changes to Model"/>
      <sheetName val="Changes to Model"/>
      <sheetName val="INPUTS =&gt;"/>
      <sheetName val="General Inputs"/>
      <sheetName val="Comps Input"/>
      <sheetName val="Inputs - Historical IS"/>
      <sheetName val="Inputs - Historical BS"/>
      <sheetName val="TM_Inputs - Assumptions"/>
      <sheetName val="Inputs - Forecast Builder"/>
      <sheetName val="Index"/>
      <sheetName val="EXHIBITS =&gt;"/>
      <sheetName val="TM_Exhibit 1-Valuation Summary"/>
      <sheetName val="TM_Valuation Summary"/>
      <sheetName val="Valuation Summary"/>
      <sheetName val="TM_Exhibit 2-Summary Financials"/>
      <sheetName val="TM_Exhibit 2.A - IS"/>
      <sheetName val="IS"/>
      <sheetName val="EBITDA Adjustments"/>
      <sheetName val="BS"/>
      <sheetName val="NWC"/>
      <sheetName val="Schedules"/>
      <sheetName val="TTM"/>
      <sheetName val="DCF"/>
      <sheetName val="WACC CAPM"/>
      <sheetName val="CoCo Value"/>
      <sheetName val="Beta"/>
      <sheetName val="CoCo Multiples"/>
      <sheetName val="CoTrans Value"/>
      <sheetName val="CoTrans"/>
      <sheetName val="END"/>
      <sheetName val="DCF Sensitivity GGM"/>
      <sheetName val="CoCo Analysis"/>
      <sheetName val="Exhibit 5.A Transactions"/>
      <sheetName val="Assumptions"/>
      <sheetName val="DCF Sensitivity Exit Mult"/>
      <sheetName val="CF"/>
      <sheetName val="TM_NWC"/>
      <sheetName val="TM_3-Comp Value (2)"/>
      <sheetName val="TM_Comps Multiples"/>
      <sheetName val="TM_Exhibit 4.A-Comps Multiples"/>
      <sheetName val="TM_Comparative Analysis"/>
      <sheetName val="TM_CoCo Analysis"/>
      <sheetName val="TM_CoCo Growth Analysis"/>
      <sheetName val="CoCo Growth Analysis"/>
      <sheetName val="CoCo Descript"/>
      <sheetName val="TM_Exhibit 5.A Transactions"/>
      <sheetName val="Adjusted BV"/>
      <sheetName val="AccrDiltn Cash"/>
      <sheetName val="Accr Diltn Shares"/>
      <sheetName val="EXTERNAL DATA = &gt;"/>
      <sheetName val="LTM Comp Data"/>
      <sheetName val="Beta DATA SHEET 1"/>
      <sheetName val="Beta DATA SHEET 2"/>
      <sheetName val="Beta DATA SHEET 3"/>
      <sheetName val="Comp DATA =&gt;"/>
      <sheetName val="NOT USED -&gt;"/>
      <sheetName val="3.E.1 Comp1"/>
      <sheetName val="WACC Buildup"/>
      <sheetName val="3.A Multiples"/>
      <sheetName val="3-Comp Value"/>
      <sheetName val="Comps Stock Performance"/>
      <sheetName val="3.E.2 Comp2"/>
      <sheetName val="4.A-Transactions"/>
      <sheetName val="Report-Pitch Tables &amp; Charts =&gt;"/>
      <sheetName val="Pitch Chart 1"/>
      <sheetName val="Pitch Chart 2"/>
      <sheetName val="Pitch Chart 3"/>
      <sheetName val="Pitch Chart 4"/>
      <sheetName val="Bar Chart 1"/>
      <sheetName val="Bar Chart 2"/>
      <sheetName val="Bar Chart 3"/>
      <sheetName val="5-Non-dilutive"/>
      <sheetName val="2-DCF"/>
      <sheetName val="3.D Com.Size"/>
      <sheetName val="Exhibit 2-Summary Financial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row r="8">
          <cell r="D8" t="str">
            <v>Beacon Roofing Supply, Inc. distributes residential and non-residential roofing materials in the United States and Canada. The company’s residential roofing products include asphalt shingles, synthetic slate and tile, clay and concrete tile, nail base ins</v>
          </cell>
        </row>
        <row r="10">
          <cell r="D10" t="str">
            <v>BlueLinx Holdings Inc., through its subsidiary, BlueLinx Corporation, distributes building products in North America. The company distributes approximately 10,000 products to 11,500 customers through its network of 70 warehouses and third-party operated w</v>
          </cell>
        </row>
        <row r="12">
          <cell r="D12" t="str">
            <v>Builders FirstSource, Inc. engages in the manufacture and supply of structural and related building products for residential new construction in the United States. It offers prefabricated components, including floor trusses, roof trusses, wall panels, sta</v>
          </cell>
        </row>
        <row r="14">
          <cell r="D14" t="str">
            <v>Huttig Building Products, Inc. and its subsidiaries distribute millwork, building materials, and wood products used in new residential construction, home improvement, remodeling, and repair work in the United States. It offers various millwork products co</v>
          </cell>
        </row>
        <row r="16">
          <cell r="D16" t="str">
            <v>(Invalid Identifier)</v>
          </cell>
        </row>
        <row r="18">
          <cell r="D18" t="str">
            <v>(Invalid Identifier)</v>
          </cell>
        </row>
        <row r="20">
          <cell r="D20" t="str">
            <v>(Invalid Identifier)</v>
          </cell>
        </row>
        <row r="22">
          <cell r="D22" t="str">
            <v>(Invalid Identifier)</v>
          </cell>
        </row>
        <row r="24">
          <cell r="D24" t="str">
            <v>(Invalid Identifier)</v>
          </cell>
        </row>
        <row r="26">
          <cell r="D26" t="str">
            <v>(Invalid Identifier)</v>
          </cell>
        </row>
      </sheetData>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RI data"/>
      <sheetName val="commercial construction"/>
      <sheetName val="crack spreads"/>
      <sheetName val="pump valve vs interest rates"/>
      <sheetName val="new orders"/>
      <sheetName val="Process Control Inventory level"/>
      <sheetName val="NAHB"/>
      <sheetName val="oil majors huge 1st quarter"/>
      <sheetName val="New Housing Starts Actual"/>
      <sheetName val="NAPM and EIC"/>
      <sheetName val="Capacity Utilization"/>
      <sheetName val="Crack Spread"/>
      <sheetName val="Euro 11 Industrial Confidence"/>
      <sheetName val="Worldwide oil Capex spending"/>
      <sheetName val="Rig Counts"/>
      <sheetName val="NAPM"/>
      <sheetName val="Parker Hannifin vs NAPM"/>
      <sheetName val="IFO Manufacturing Business Clim"/>
      <sheetName val="Leading Economic Indicators"/>
      <sheetName val="Confidence Indicators"/>
      <sheetName val="Japan Tankan Manufacturing surv"/>
      <sheetName val="Industrial Production"/>
      <sheetName val="real industrial production"/>
      <sheetName val="New Orders-Capital Goods"/>
      <sheetName val="Chemical Industry Cap-ex"/>
      <sheetName val="Major Oil companies cap-ex"/>
      <sheetName val="Chemical-Specialty Index"/>
      <sheetName val="Chemical-Major Diversified Inde"/>
      <sheetName val="Chemical-Agriculture Index"/>
      <sheetName val="PC Index vs. FactSet F1250 inde"/>
      <sheetName val="S&amp;P 400 and 600"/>
      <sheetName val="Worldwide"/>
      <sheetName val="Quarterly Crude Prices"/>
      <sheetName val="Remodeling"/>
      <sheetName val="Home Depot and Lowes Stores"/>
      <sheetName val="Sheet1"/>
      <sheetName val="NAPM vs PC stocks"/>
    </sheetNames>
    <sheetDataSet>
      <sheetData sheetId="0"/>
      <sheetData sheetId="1">
        <row r="3">
          <cell r="A3">
            <v>31078</v>
          </cell>
        </row>
      </sheetData>
      <sheetData sheetId="2">
        <row r="3">
          <cell r="A3">
            <v>33606</v>
          </cell>
        </row>
      </sheetData>
      <sheetData sheetId="3"/>
      <sheetData sheetId="4">
        <row r="7">
          <cell r="D7">
            <v>31077</v>
          </cell>
          <cell r="G7">
            <v>31077</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refreshError="1"/>
      <sheetData sheetId="35" refreshError="1"/>
      <sheetData sheetId="36"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ey"/>
      <sheetName val="Data"/>
      <sheetName val="Recent Data"/>
      <sheetName val="Confidence 1970"/>
      <sheetName val="Confidence 1984"/>
      <sheetName val="Expectations 1970"/>
      <sheetName val="Expectations 1984"/>
      <sheetName val="Present Sit 1970"/>
      <sheetName val="Present Sit 1984"/>
      <sheetName val="Current Bus 1970"/>
      <sheetName val="Current Empl 1970"/>
      <sheetName val="Future Bus 1970"/>
      <sheetName val="Future Empl 1970"/>
      <sheetName val="ES1 (5)"/>
      <sheetName val="ES1 (4)"/>
      <sheetName val="Chart1 (3)"/>
      <sheetName val="ES1 (3)"/>
      <sheetName val="ES2 (2)"/>
      <sheetName val="ES1 (2)"/>
      <sheetName val="ES Sum"/>
      <sheetName val="EFS"/>
      <sheetName val="ES1"/>
      <sheetName val="ES2"/>
      <sheetName val="Pres Sit"/>
      <sheetName val="Chart1 (2)"/>
      <sheetName val="Chart3"/>
      <sheetName val="Chart1"/>
      <sheetName val="Chart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FirstSite"/>
      <sheetName val="SanJose"/>
      <sheetName val="MountainView"/>
      <sheetName val="SanMateo"/>
      <sheetName val="SantaCruz"/>
      <sheetName val="Salinas"/>
      <sheetName val="RyanRanch"/>
      <sheetName val="Monterey"/>
      <sheetName val="LosAltos"/>
      <sheetName val="SanFrancisco"/>
      <sheetName val="CastroValley"/>
      <sheetName val="Saratoga"/>
      <sheetName val="SJSouth"/>
      <sheetName val="SantanaRow"/>
      <sheetName val="DalyCity"/>
      <sheetName val="Dublin"/>
      <sheetName val="SantaRosa"/>
      <sheetName val="Alameda"/>
      <sheetName val="RedwoodCity"/>
      <sheetName val="Foster City"/>
      <sheetName val="OCSC-SJ"/>
      <sheetName val="OCSC-MV"/>
      <sheetName val="LastSite"/>
      <sheetName val="Acquisition Template"/>
      <sheetName val="Sheet1"/>
      <sheetName val="Acquisition Stub"/>
      <sheetName val="Redding"/>
      <sheetName val="Los Gatos"/>
      <sheetName val="Modesto"/>
      <sheetName val="Pebble Beach"/>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anies"/>
      <sheetName val="People"/>
    </sheetNames>
    <sheetDataSet>
      <sheetData sheetId="0">
        <row r="12">
          <cell r="I12" t="str">
            <v>Mercy Health Partners</v>
          </cell>
          <cell r="J12" t="str">
            <v>Regional Hospital of Scranton</v>
          </cell>
          <cell r="K12" t="str">
            <v>Mercy Health Partners (Southwest Ohio Region)</v>
          </cell>
          <cell r="L12" t="str">
            <v>Tennessee Health Partnership</v>
          </cell>
          <cell r="M12" t="str">
            <v>Mercy Health Partners - Lourdes, Inc.</v>
          </cell>
          <cell r="O12" t="str">
            <v>IQ6488246</v>
          </cell>
          <cell r="P12" t="str">
            <v>IQ6562302</v>
          </cell>
          <cell r="Q12" t="str">
            <v>IQ955712</v>
          </cell>
          <cell r="R12" t="str">
            <v>IQ133695997</v>
          </cell>
          <cell r="S12" t="str">
            <v>IQ4274754</v>
          </cell>
        </row>
        <row r="14">
          <cell r="I14" t="str">
            <v>Alecto Healthcare Services LLC</v>
          </cell>
          <cell r="J14" t="str">
            <v>AMN Healthcare Services Inc.</v>
          </cell>
          <cell r="O14" t="str">
            <v>IQ256560041</v>
          </cell>
          <cell r="P14" t="str">
            <v>IQ24821</v>
          </cell>
        </row>
        <row r="15">
          <cell r="I15" t="str">
            <v>Lifepoint Hospitals Inc.</v>
          </cell>
          <cell r="J15" t="str">
            <v>Lifepoint Hospitals Inc., ESOT</v>
          </cell>
          <cell r="K15" t="str">
            <v>LifePoint Hospitals Holdings, Inc.</v>
          </cell>
          <cell r="O15" t="str">
            <v>IQ398784</v>
          </cell>
          <cell r="P15" t="str">
            <v>IQ27410740</v>
          </cell>
          <cell r="Q15" t="str">
            <v>IQ3083270</v>
          </cell>
        </row>
        <row r="16">
          <cell r="I16" t="str">
            <v>Prime Healthcare Services, Inc.</v>
          </cell>
          <cell r="J16" t="str">
            <v>Prime Healthcare Corporation</v>
          </cell>
          <cell r="K16" t="str">
            <v>Prime Health Care Services Garden Grove Llc</v>
          </cell>
          <cell r="L16" t="str">
            <v>Prime Healthcare Services II, LLC</v>
          </cell>
          <cell r="M16" t="str">
            <v>Prime Healthcare, PC</v>
          </cell>
          <cell r="O16" t="str">
            <v>IQ25454524</v>
          </cell>
          <cell r="P16" t="str">
            <v>IQ115778820</v>
          </cell>
          <cell r="Q16" t="str">
            <v>IQ113518108</v>
          </cell>
          <cell r="R16" t="str">
            <v>IQ52682600</v>
          </cell>
          <cell r="S16" t="str">
            <v>IQ4564908</v>
          </cell>
        </row>
        <row r="17">
          <cell r="I17" t="str">
            <v>RegionalCare Hospital Partners, Inc.</v>
          </cell>
          <cell r="O17" t="str">
            <v>IQ61317815</v>
          </cell>
        </row>
      </sheetData>
      <sheetData sheetId="1">
        <row r="12">
          <cell r="I12" t="str">
            <v>Cook, Timothy</v>
          </cell>
          <cell r="J12" t="str">
            <v>Cook, Tim</v>
          </cell>
          <cell r="K12" t="str">
            <v>Cook, Timothy</v>
          </cell>
          <cell r="L12" t="str">
            <v>Cook, Timothy</v>
          </cell>
          <cell r="O12" t="str">
            <v>IQ169601</v>
          </cell>
          <cell r="P12" t="str">
            <v>IQ24933425</v>
          </cell>
          <cell r="Q12" t="str">
            <v>IQ24903039</v>
          </cell>
          <cell r="R12" t="str">
            <v>IQ24001163</v>
          </cell>
        </row>
        <row r="13">
          <cell r="I13" t="str">
            <v>Gates, William</v>
          </cell>
          <cell r="J13" t="str">
            <v>Gates, William</v>
          </cell>
          <cell r="K13" t="str">
            <v>Gates, William</v>
          </cell>
          <cell r="L13" t="str">
            <v>Gates, Bill</v>
          </cell>
          <cell r="M13" t="str">
            <v>Gates, William</v>
          </cell>
          <cell r="O13" t="str">
            <v>IQ999647</v>
          </cell>
          <cell r="P13" t="str">
            <v>IQ4882076</v>
          </cell>
          <cell r="Q13" t="str">
            <v>IQ13288729</v>
          </cell>
          <cell r="R13" t="str">
            <v>IQ61538995</v>
          </cell>
          <cell r="S13" t="str">
            <v>IQ641637</v>
          </cell>
        </row>
        <row r="14">
          <cell r="I14" t="str">
            <v>McGraw, Harold</v>
          </cell>
          <cell r="J14" t="str">
            <v>McGraw, Terry</v>
          </cell>
          <cell r="K14" t="str">
            <v>McGraw, Harold</v>
          </cell>
          <cell r="L14" t="str">
            <v>McGraw, Deirdre</v>
          </cell>
          <cell r="O14" t="str">
            <v>IQ181697</v>
          </cell>
          <cell r="P14" t="str">
            <v>IQ53273963</v>
          </cell>
          <cell r="Q14" t="str">
            <v>IQ8210086</v>
          </cell>
          <cell r="R14" t="str">
            <v>IQ32945032</v>
          </cell>
        </row>
      </sheetData>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scade"/>
      <sheetName val="Error Check"/>
      <sheetName val="Model Flow"/>
      <sheetName val="Analysis -&gt;&gt;"/>
      <sheetName val="Doc Comp Analysis"/>
      <sheetName val="CIM-&gt;&gt;"/>
      <sheetName val="P&amp;Ls CS"/>
      <sheetName val="P&amp;Ls"/>
      <sheetName val="EBITDA Adj."/>
      <sheetName val="BS"/>
      <sheetName val="Doc Comp"/>
      <sheetName val="Update Deck Graphs"/>
      <sheetName val="Pro Forma P&amp;L -&gt;&gt;"/>
      <sheetName val="Consl. Pro Forma"/>
      <sheetName val="GRO Pro Forma"/>
      <sheetName val="EBSC Pro Forma"/>
      <sheetName val="OP Consl Pro Forma"/>
      <sheetName val="OP by Location Pro Forma -&gt;&gt;"/>
      <sheetName val="OP LV-Lab Pro Forma"/>
      <sheetName val="OP Consl-Ret Pro Forma"/>
      <sheetName val="OP EL-Ret Pro Forma"/>
      <sheetName val="OP CL-Ret Pro Forma"/>
      <sheetName val="OP GV-Ret Pro Forma"/>
      <sheetName val="OP CA-Ret Pro Forma"/>
      <sheetName val="OP WK-Ret Pro Forma"/>
      <sheetName val="OP IA-Ret Pro Forma"/>
      <sheetName val="OP HD-Ret Pro Forma"/>
      <sheetName val="OP RF-Ret Pro Forma"/>
      <sheetName val="OP GL-Ret Pro Forma"/>
      <sheetName val="Spreads -&gt;&gt;"/>
      <sheetName val="GRO Spread"/>
      <sheetName val="EBSC Spread"/>
      <sheetName val="OP Consl. Spread"/>
      <sheetName val="GMS Consl. Spread"/>
      <sheetName val="OP by Location Spreads -&gt;&gt;"/>
      <sheetName val="OP EL IS Spread"/>
      <sheetName val="OP CL IS Spread"/>
      <sheetName val="OP GV IS Spread"/>
      <sheetName val="OP CA IS Spread"/>
      <sheetName val="OP WK IS Spread"/>
      <sheetName val="OP LV IS Spread"/>
      <sheetName val="OP IA IS Spread"/>
      <sheetName val="OP HD IS Spread"/>
      <sheetName val="OP RF IS Spread"/>
      <sheetName val="OP GL IS Spread"/>
      <sheetName val="GMS Spreads by CS-&gt;&gt;"/>
      <sheetName val="GRO CS Spread"/>
      <sheetName val="Opt CS Spread"/>
      <sheetName val="Skin CS Spread"/>
      <sheetName val="EBSC CS Spread"/>
      <sheetName val="WSC CS Spread"/>
      <sheetName val="GR Opt Consol. Spread"/>
      <sheetName val="GR Opt CS Spreads-&gt;&gt;"/>
      <sheetName val="GR Opt EL CS Spread"/>
      <sheetName val="GR Opt CL CS Spread"/>
      <sheetName val="GR Opt GV CS Spread"/>
      <sheetName val="GR Opt CA CS Spread"/>
      <sheetName val="GR Opt WK CS Spread"/>
      <sheetName val="GR Opt LV CS Spread"/>
      <sheetName val="GR Opt IA CS Spread"/>
      <sheetName val="GR Opt HD CS Spread"/>
      <sheetName val="GR Opt RF CS Spread"/>
      <sheetName val="GR Opt GL CS Spread"/>
      <sheetName val="RAW DATA --&gt;"/>
      <sheetName val="GRO-&gt;&gt;"/>
      <sheetName val="GRO FS-&gt;"/>
      <sheetName val="GRO 13 IS"/>
      <sheetName val="GRO 14 IS"/>
      <sheetName val="GRO 15 IS"/>
      <sheetName val="GRO 16 IS"/>
      <sheetName val="GRO 13 BS"/>
      <sheetName val="GRO 14 BS"/>
      <sheetName val="GRO 15 BS"/>
      <sheetName val="GRO 16 BS"/>
      <sheetName val="P&amp;L by CC FY14 &amp; FY15"/>
      <sheetName val="GRO Rev Sum.-&gt;"/>
      <sheetName val="Rev Summary 13"/>
      <sheetName val="Rev Summary 14"/>
      <sheetName val="Rev Summary 15"/>
      <sheetName val="Rev Summary 16"/>
      <sheetName val="GRO Bonus Calcs-&gt;"/>
      <sheetName val="Q1 13 bonus"/>
      <sheetName val="Q2 13 bonus"/>
      <sheetName val="Q3 13 bonus"/>
      <sheetName val="Q4 13 bonus"/>
      <sheetName val="Q1 14 bonus"/>
      <sheetName val="Q2 14 bonus"/>
      <sheetName val="Q3 14 bonus"/>
      <sheetName val="Q4 14 bonus"/>
      <sheetName val="Q1 15 bonus"/>
      <sheetName val="Q2 15 bonus"/>
      <sheetName val="Q3 15 bonus"/>
      <sheetName val="Q4 15 bonus"/>
      <sheetName val="Q1 16 bonus"/>
      <sheetName val="Q2 16 bonus"/>
      <sheetName val="Q3 16 bonus"/>
      <sheetName val="PSG Bonus 2014"/>
      <sheetName val="PSG Bonus 2015"/>
      <sheetName val="PSG Bonus 2016"/>
      <sheetName val="TFG Bonus 14-15"/>
      <sheetName val="TFG Bonus 2016"/>
      <sheetName val="EBSC-&gt;&gt;"/>
      <sheetName val="EBSC 13 IS"/>
      <sheetName val="EBSC 14 IS"/>
      <sheetName val="EBSC 15 IS"/>
      <sheetName val="EBSC 16 IS"/>
      <sheetName val="EBSC 13 BS"/>
      <sheetName val="EBSC 14 BS"/>
      <sheetName val="EBSC 15 BS"/>
      <sheetName val="EBSC 16 BS"/>
      <sheetName val="OP-&gt;&gt;"/>
      <sheetName val="OP 2013 BS"/>
      <sheetName val="OP 2014 BS"/>
      <sheetName val="OP 2015 BS"/>
      <sheetName val="OP 2016 BS"/>
      <sheetName val="OP EL-&gt;"/>
      <sheetName val="OP EL 13 IS"/>
      <sheetName val="OP EL 14 IS"/>
      <sheetName val="OP EL 15 IS"/>
      <sheetName val="OP EL 16 IS"/>
      <sheetName val="OP GV-&gt;"/>
      <sheetName val="OP GV 13 IS"/>
      <sheetName val="OP GV 14 IS"/>
      <sheetName val="OP GV 15 IS"/>
      <sheetName val="OP GV 16 IS"/>
      <sheetName val="OP CL-&gt;"/>
      <sheetName val="OP CL 13 IS"/>
      <sheetName val="OP CL 14 IS"/>
      <sheetName val="OP CL 15 IS"/>
      <sheetName val="OP CL 16 IS"/>
      <sheetName val="OP CA-&gt;"/>
      <sheetName val="OP CA 13 IS"/>
      <sheetName val="OP CA 14 IS"/>
      <sheetName val="OP CA 15 IS"/>
      <sheetName val="OP CA 16 IS"/>
      <sheetName val="OP WK-&gt;"/>
      <sheetName val="OP WK 13 IS"/>
      <sheetName val="OP WK 14 IS"/>
      <sheetName val="OP WK 15 IS"/>
      <sheetName val="OP WK 16 IS"/>
      <sheetName val="OP LV-&gt;"/>
      <sheetName val="OP LV 13 IS"/>
      <sheetName val="OP LV 14 IS"/>
      <sheetName val="OP LV 15 IS"/>
      <sheetName val="OP LV 16 IS"/>
      <sheetName val="OP IA-&gt;"/>
      <sheetName val="OP IA 13 IS"/>
      <sheetName val="OP IA 14 IS"/>
      <sheetName val="OP IA 15 IS"/>
      <sheetName val="OP IA 16 IS"/>
      <sheetName val="OP HD-&gt;"/>
      <sheetName val="OP HD 13 IS"/>
      <sheetName val="OP HD 14 IS"/>
      <sheetName val="OP HD 15 IS"/>
      <sheetName val="OP HD 16 IS"/>
      <sheetName val="OP RF-&gt;"/>
      <sheetName val="OP RF 13 IS"/>
      <sheetName val="OP RF 14 IS"/>
      <sheetName val="OP RF 15 IS"/>
      <sheetName val="OP RF 16 IS"/>
      <sheetName val="OP GL-&gt;"/>
      <sheetName val="OP GL 13 IS"/>
      <sheetName val="OP GL 14 IS"/>
      <sheetName val="OP GL 15 IS"/>
      <sheetName val="OP GL 16 IS"/>
      <sheetName val="GMS Data-&gt;&gt;"/>
      <sheetName val="GMS BS Detail"/>
      <sheetName val="GMS IS Detail"/>
      <sheetName val="GMS IS by Loc-&gt;"/>
      <sheetName val="GMS GRO CS"/>
      <sheetName val="GMS Opt CS"/>
      <sheetName val="GMS Skin CS"/>
      <sheetName val="GMS EBSC CS"/>
      <sheetName val="GMS WSC CS"/>
      <sheetName val="GMS GR Opt CS by Loc-&gt;"/>
      <sheetName val="GMS Opt EL CS"/>
      <sheetName val="GMS Opt CL CS"/>
      <sheetName val="GMS Opt GV CS"/>
      <sheetName val="GMS Opt CA CS"/>
      <sheetName val="GMS Opt WK CS"/>
      <sheetName val="GMS Opt LV CS"/>
      <sheetName val="GMS Opt IA CS"/>
      <sheetName val="GMS Opt HD CS"/>
      <sheetName val="GMS Opt RF CS"/>
      <sheetName val="GMS Opt GL CS"/>
      <sheetName val="P&amp;L by CC-&gt;"/>
      <sheetName val="GRO Oph SH"/>
      <sheetName val="GRO Oph Non-SH"/>
      <sheetName val="GRO Opt P&amp;L"/>
      <sheetName val="GRO Skin"/>
    </sheetNames>
    <sheetDataSet>
      <sheetData sheetId="0" refreshError="1"/>
      <sheetData sheetId="1" refreshError="1"/>
      <sheetData sheetId="2" refreshError="1"/>
      <sheetData sheetId="3" refreshError="1"/>
      <sheetData sheetId="4"/>
      <sheetData sheetId="5" refreshError="1"/>
      <sheetData sheetId="6" refreshError="1"/>
      <sheetData sheetId="7">
        <row r="5">
          <cell r="C5" t="str">
            <v>Pro Forma Consoildated P&amp;L</v>
          </cell>
        </row>
        <row r="6">
          <cell r="C6" t="str">
            <v>$000's</v>
          </cell>
          <cell r="D6" t="str">
            <v>2013 A</v>
          </cell>
          <cell r="E6" t="str">
            <v>2014 A</v>
          </cell>
          <cell r="F6" t="str">
            <v>2015 A</v>
          </cell>
          <cell r="G6" t="str">
            <v>Jun-16 TTM</v>
          </cell>
          <cell r="H6" t="str">
            <v>Sep-16 TTM</v>
          </cell>
          <cell r="I6" t="str">
            <v>2016 P</v>
          </cell>
          <cell r="J6" t="str">
            <v>2017 F</v>
          </cell>
          <cell r="K6" t="str">
            <v>2018 F</v>
          </cell>
        </row>
        <row r="8">
          <cell r="C8" t="str">
            <v>Revenues</v>
          </cell>
        </row>
        <row r="9">
          <cell r="C9" t="str">
            <v>Clinical Services</v>
          </cell>
          <cell r="D9">
            <v>20196.457489999997</v>
          </cell>
          <cell r="E9">
            <v>20376.169139999998</v>
          </cell>
          <cell r="F9">
            <v>21793.178899999995</v>
          </cell>
          <cell r="G9">
            <v>22816.314099999992</v>
          </cell>
          <cell r="H9">
            <v>23022.203529999995</v>
          </cell>
          <cell r="I9">
            <v>23249.935256040571</v>
          </cell>
          <cell r="J9">
            <v>24935.612654187022</v>
          </cell>
          <cell r="K9">
            <v>26822.258697062061</v>
          </cell>
        </row>
        <row r="10">
          <cell r="C10" t="str">
            <v>Ambulatory Surgery Center</v>
          </cell>
          <cell r="D10">
            <v>6927.8093000000017</v>
          </cell>
          <cell r="E10">
            <v>6599.6897099999996</v>
          </cell>
          <cell r="F10">
            <v>7080.151490000002</v>
          </cell>
          <cell r="G10">
            <v>7122.2062799999994</v>
          </cell>
          <cell r="H10">
            <v>7244.3309200000003</v>
          </cell>
          <cell r="I10">
            <v>7234.8373318654922</v>
          </cell>
          <cell r="J10">
            <v>7421.7115249364961</v>
          </cell>
          <cell r="K10">
            <v>7650.639933518235</v>
          </cell>
        </row>
        <row r="11">
          <cell r="C11" t="str">
            <v>Optical Retail</v>
          </cell>
          <cell r="D11">
            <v>6188.794249999999</v>
          </cell>
          <cell r="E11">
            <v>6430.5914699999994</v>
          </cell>
          <cell r="F11">
            <v>7123.3588199999976</v>
          </cell>
          <cell r="G11">
            <v>7438.4910600000003</v>
          </cell>
          <cell r="H11">
            <v>7571.044969999999</v>
          </cell>
          <cell r="I11">
            <v>7690.8468425675092</v>
          </cell>
          <cell r="J11">
            <v>8197.2191097139439</v>
          </cell>
          <cell r="K11">
            <v>8620.1624861929977</v>
          </cell>
        </row>
        <row r="12">
          <cell r="C12" t="str">
            <v>Total Net Revenue</v>
          </cell>
          <cell r="D12">
            <v>33313.061040000001</v>
          </cell>
          <cell r="E12">
            <v>33406.450319999996</v>
          </cell>
          <cell r="F12">
            <v>35996.689209999997</v>
          </cell>
          <cell r="G12">
            <v>37377.011439999987</v>
          </cell>
          <cell r="H12">
            <v>37837.579419999995</v>
          </cell>
          <cell r="I12">
            <v>38175.619430473569</v>
          </cell>
          <cell r="J12">
            <v>40554.543288837463</v>
          </cell>
          <cell r="K12">
            <v>43093.061116773293</v>
          </cell>
        </row>
        <row r="14">
          <cell r="C14" t="str">
            <v>YoY Growth %</v>
          </cell>
          <cell r="D14" t="str">
            <v>n/a</v>
          </cell>
          <cell r="E14">
            <v>2.8033833302758548E-3</v>
          </cell>
          <cell r="F14">
            <v>7.7537088352343186E-2</v>
          </cell>
          <cell r="G14">
            <v>3.8345810692404836E-2</v>
          </cell>
          <cell r="H14">
            <v>5.1140542377674958E-2</v>
          </cell>
          <cell r="I14">
            <v>6.0531406312452241E-2</v>
          </cell>
          <cell r="J14">
            <v>6.2315265445697765E-2</v>
          </cell>
          <cell r="K14">
            <v>6.2595152652959341E-2</v>
          </cell>
        </row>
        <row r="16">
          <cell r="C16" t="str">
            <v>Cost of Sales</v>
          </cell>
        </row>
        <row r="18">
          <cell r="C18" t="str">
            <v>Clinical Services</v>
          </cell>
          <cell r="D18">
            <v>10465.82675482</v>
          </cell>
          <cell r="E18">
            <v>10790.173472299999</v>
          </cell>
          <cell r="F18">
            <v>11718.483639480002</v>
          </cell>
          <cell r="G18">
            <v>12316.191362559999</v>
          </cell>
          <cell r="H18">
            <v>12466.844813720003</v>
          </cell>
          <cell r="I18">
            <v>12510.571805532145</v>
          </cell>
          <cell r="J18">
            <v>13396.314403047734</v>
          </cell>
          <cell r="K18">
            <v>14403.295508292438</v>
          </cell>
        </row>
        <row r="19">
          <cell r="C19" t="str">
            <v>Ambulatory Surgery Center</v>
          </cell>
          <cell r="D19">
            <v>3231.0371602884225</v>
          </cell>
          <cell r="E19">
            <v>3245.1157448896411</v>
          </cell>
          <cell r="F19">
            <v>3358.0912600000001</v>
          </cell>
          <cell r="G19">
            <v>3406.536391841571</v>
          </cell>
          <cell r="H19">
            <v>3444.5949084454978</v>
          </cell>
          <cell r="I19">
            <v>3511.4495142795204</v>
          </cell>
          <cell r="J19">
            <v>3629.774109910446</v>
          </cell>
          <cell r="K19">
            <v>3754.0968541909238</v>
          </cell>
        </row>
        <row r="20">
          <cell r="C20" t="str">
            <v>Optical Retail</v>
          </cell>
          <cell r="D20">
            <v>2275.7650400000002</v>
          </cell>
          <cell r="E20">
            <v>2225.8412399999997</v>
          </cell>
          <cell r="F20">
            <v>2498.1410700000006</v>
          </cell>
          <cell r="G20">
            <v>2509.7180900000003</v>
          </cell>
          <cell r="H20">
            <v>2599.09771</v>
          </cell>
          <cell r="I20">
            <v>2610.105679973829</v>
          </cell>
          <cell r="J20">
            <v>2724.849599446191</v>
          </cell>
          <cell r="K20">
            <v>2844.6593279361364</v>
          </cell>
        </row>
        <row r="21">
          <cell r="C21" t="str">
            <v>Total Cost of Sales</v>
          </cell>
          <cell r="D21">
            <v>15972.628955108423</v>
          </cell>
          <cell r="E21">
            <v>16261.13045718964</v>
          </cell>
          <cell r="F21">
            <v>17574.715969480003</v>
          </cell>
          <cell r="G21">
            <v>18232.445844401569</v>
          </cell>
          <cell r="H21">
            <v>18510.537432165504</v>
          </cell>
          <cell r="I21">
            <v>18632.126999785494</v>
          </cell>
          <cell r="J21">
            <v>19750.938112404372</v>
          </cell>
          <cell r="K21">
            <v>21002.051690419499</v>
          </cell>
        </row>
        <row r="23">
          <cell r="C23" t="str">
            <v>Gross Profit</v>
          </cell>
        </row>
        <row r="24">
          <cell r="C24" t="str">
            <v>Clinical Services</v>
          </cell>
          <cell r="D24">
            <v>9730.6307351799969</v>
          </cell>
          <cell r="E24">
            <v>9585.9956676999991</v>
          </cell>
          <cell r="F24">
            <v>10074.695260519993</v>
          </cell>
          <cell r="G24">
            <v>10500.122737439993</v>
          </cell>
          <cell r="H24">
            <v>10555.358716279992</v>
          </cell>
          <cell r="I24">
            <v>10739.363450508426</v>
          </cell>
          <cell r="J24">
            <v>11539.298251139287</v>
          </cell>
          <cell r="K24">
            <v>12418.963188769623</v>
          </cell>
        </row>
        <row r="25">
          <cell r="C25" t="str">
            <v>Gross Margin %</v>
          </cell>
          <cell r="D25">
            <v>0.48179888676011556</v>
          </cell>
          <cell r="E25">
            <v>0.47045131996288486</v>
          </cell>
          <cell r="F25">
            <v>0.46228663136978126</v>
          </cell>
          <cell r="G25">
            <v>0.46020241005710893</v>
          </cell>
          <cell r="H25">
            <v>0.45848603078004302</v>
          </cell>
          <cell r="I25">
            <v>0.4619093916710254</v>
          </cell>
          <cell r="J25">
            <v>0.46276377529475643</v>
          </cell>
          <cell r="K25">
            <v>0.46300959695575217</v>
          </cell>
        </row>
        <row r="27">
          <cell r="C27" t="str">
            <v>Ambulatory Surgery Center</v>
          </cell>
          <cell r="D27">
            <v>3696.7721397115793</v>
          </cell>
          <cell r="E27">
            <v>3354.5739651103586</v>
          </cell>
          <cell r="F27">
            <v>3722.0602300000019</v>
          </cell>
          <cell r="G27">
            <v>3715.6698881584284</v>
          </cell>
          <cell r="H27">
            <v>3799.7360115545025</v>
          </cell>
          <cell r="I27">
            <v>3723.3878175859718</v>
          </cell>
          <cell r="J27">
            <v>3791.9374150260501</v>
          </cell>
          <cell r="K27">
            <v>3896.5430793273113</v>
          </cell>
        </row>
        <row r="28">
          <cell r="C28" t="str">
            <v>Gross Margin %</v>
          </cell>
          <cell r="D28">
            <v>0.53361343819200946</v>
          </cell>
          <cell r="E28">
            <v>0.50829267927966859</v>
          </cell>
          <cell r="F28">
            <v>0.52570347333062517</v>
          </cell>
          <cell r="G28">
            <v>0.52170208810049079</v>
          </cell>
          <cell r="H28">
            <v>0.52451165656503473</v>
          </cell>
          <cell r="I28">
            <v>0.51464706762465684</v>
          </cell>
          <cell r="J28">
            <v>0.51092492645198784</v>
          </cell>
          <cell r="K28">
            <v>0.50930943204582901</v>
          </cell>
        </row>
        <row r="30">
          <cell r="C30" t="str">
            <v>Optical Retail</v>
          </cell>
          <cell r="D30">
            <v>3913.0292099999988</v>
          </cell>
          <cell r="E30">
            <v>4204.7502299999996</v>
          </cell>
          <cell r="F30">
            <v>4625.2177499999971</v>
          </cell>
          <cell r="G30">
            <v>4928.77297</v>
          </cell>
          <cell r="H30">
            <v>4971.947259999999</v>
          </cell>
          <cell r="I30">
            <v>5080.7411625936802</v>
          </cell>
          <cell r="J30">
            <v>5472.369510267753</v>
          </cell>
          <cell r="K30">
            <v>5775.5031582568608</v>
          </cell>
        </row>
        <row r="31">
          <cell r="C31" t="str">
            <v>Gross Margin %</v>
          </cell>
          <cell r="D31">
            <v>0.63227650684945613</v>
          </cell>
          <cell r="E31">
            <v>0.65386679430904671</v>
          </cell>
          <cell r="F31">
            <v>0.64930292954131974</v>
          </cell>
          <cell r="G31">
            <v>0.66260387089851525</v>
          </cell>
          <cell r="H31">
            <v>0.65670555117571827</v>
          </cell>
          <cell r="I31">
            <v>0.66062181013313848</v>
          </cell>
          <cell r="J31">
            <v>0.66758853667615581</v>
          </cell>
          <cell r="K31">
            <v>0.66999933789038701</v>
          </cell>
        </row>
        <row r="33">
          <cell r="C33" t="str">
            <v>Total Gross Profit</v>
          </cell>
          <cell r="D33">
            <v>17340.432084891574</v>
          </cell>
          <cell r="E33">
            <v>17145.319862810356</v>
          </cell>
          <cell r="F33">
            <v>18421.97324051999</v>
          </cell>
          <cell r="G33">
            <v>19144.565595598422</v>
          </cell>
          <cell r="H33">
            <v>19327.041987834491</v>
          </cell>
          <cell r="I33">
            <v>19543.492430688078</v>
          </cell>
          <cell r="J33">
            <v>20803.605176433091</v>
          </cell>
          <cell r="K33">
            <v>22091.009426353798</v>
          </cell>
        </row>
        <row r="34">
          <cell r="C34" t="str">
            <v>Total Gross Margin %</v>
          </cell>
          <cell r="D34">
            <v>0.52052953236781185</v>
          </cell>
          <cell r="E34">
            <v>0.51323381258935141</v>
          </cell>
          <cell r="F34">
            <v>0.51176854440830921</v>
          </cell>
          <cell r="G34">
            <v>0.5122016142550756</v>
          </cell>
          <cell r="H34">
            <v>0.51078959817441971</v>
          </cell>
          <cell r="I34">
            <v>0.51193648517691237</v>
          </cell>
          <cell r="J34">
            <v>0.51297841103192088</v>
          </cell>
          <cell r="K34">
            <v>0.51263495453459962</v>
          </cell>
        </row>
        <row r="36">
          <cell r="C36" t="str">
            <v>Non-Clinical Payroll</v>
          </cell>
          <cell r="D36">
            <v>5669.9177599999985</v>
          </cell>
          <cell r="E36">
            <v>5863.0061300000007</v>
          </cell>
          <cell r="F36">
            <v>5935.1900499999992</v>
          </cell>
          <cell r="G36">
            <v>6033.8206699999992</v>
          </cell>
          <cell r="H36">
            <v>6060.8552199999995</v>
          </cell>
          <cell r="I36">
            <v>6089.1208817176193</v>
          </cell>
          <cell r="J36">
            <v>6483.008385653442</v>
          </cell>
          <cell r="K36">
            <v>6905.5909883940076</v>
          </cell>
        </row>
        <row r="37">
          <cell r="C37" t="str">
            <v>IT &amp; Telephone</v>
          </cell>
          <cell r="D37">
            <v>484.59285999999997</v>
          </cell>
          <cell r="E37">
            <v>792.92677000000015</v>
          </cell>
          <cell r="F37">
            <v>730.8687799999999</v>
          </cell>
          <cell r="G37">
            <v>947.05959999999982</v>
          </cell>
          <cell r="H37">
            <v>1014.2097100000001</v>
          </cell>
          <cell r="I37">
            <v>1089.3862902198844</v>
          </cell>
          <cell r="J37">
            <v>1106.5646332318695</v>
          </cell>
          <cell r="K37">
            <v>1188.1377958780681</v>
          </cell>
        </row>
        <row r="38">
          <cell r="C38" t="str">
            <v>Marketing &amp; Promotion</v>
          </cell>
          <cell r="D38">
            <v>504.62606000000005</v>
          </cell>
          <cell r="E38">
            <v>510.63945000000001</v>
          </cell>
          <cell r="F38">
            <v>514.00707999999997</v>
          </cell>
          <cell r="G38">
            <v>540.13776000000007</v>
          </cell>
          <cell r="H38">
            <v>542.09938</v>
          </cell>
          <cell r="I38">
            <v>552.29181594462966</v>
          </cell>
          <cell r="J38">
            <v>588.41408388836476</v>
          </cell>
          <cell r="K38">
            <v>631.57513728945298</v>
          </cell>
        </row>
        <row r="39">
          <cell r="C39" t="str">
            <v>Credit Card Fees</v>
          </cell>
          <cell r="D39">
            <v>309.45708999999999</v>
          </cell>
          <cell r="E39">
            <v>296.33048000000008</v>
          </cell>
          <cell r="F39">
            <v>378.52461</v>
          </cell>
          <cell r="G39">
            <v>396.78752000000003</v>
          </cell>
          <cell r="H39">
            <v>411.39724999999999</v>
          </cell>
          <cell r="I39">
            <v>416.3577602264005</v>
          </cell>
          <cell r="J39">
            <v>447.58114761759356</v>
          </cell>
          <cell r="K39">
            <v>478.16075204277951</v>
          </cell>
        </row>
        <row r="40">
          <cell r="C40" t="str">
            <v>Insurance Fees</v>
          </cell>
          <cell r="D40">
            <v>243.15327999999997</v>
          </cell>
          <cell r="E40">
            <v>283.17429999999996</v>
          </cell>
          <cell r="F40">
            <v>230.08207999999996</v>
          </cell>
          <cell r="G40">
            <v>138.96140000000003</v>
          </cell>
          <cell r="H40">
            <v>103.61963</v>
          </cell>
          <cell r="I40">
            <v>197.19530415726496</v>
          </cell>
          <cell r="J40">
            <v>226.11061170765836</v>
          </cell>
          <cell r="K40">
            <v>240.06555198343068</v>
          </cell>
        </row>
        <row r="41">
          <cell r="C41" t="str">
            <v>Other</v>
          </cell>
          <cell r="D41">
            <v>1164.6590799999999</v>
          </cell>
          <cell r="E41">
            <v>1456.1277809999999</v>
          </cell>
          <cell r="F41">
            <v>1445.8544510000002</v>
          </cell>
          <cell r="G41">
            <v>1521.3292300000003</v>
          </cell>
          <cell r="H41">
            <v>1649.40409</v>
          </cell>
          <cell r="I41">
            <v>1654.1957912199432</v>
          </cell>
          <cell r="J41">
            <v>1694.0577873404782</v>
          </cell>
          <cell r="K41">
            <v>1785.0955790225457</v>
          </cell>
        </row>
        <row r="42">
          <cell r="C42" t="str">
            <v>Rent Expenses</v>
          </cell>
          <cell r="D42">
            <v>2387.1231200000002</v>
          </cell>
          <cell r="E42">
            <v>2580.5128600000003</v>
          </cell>
          <cell r="F42">
            <v>2761.3924500000003</v>
          </cell>
          <cell r="G42">
            <v>2783.0716200000002</v>
          </cell>
          <cell r="H42">
            <v>2817.5429300000005</v>
          </cell>
          <cell r="I42">
            <v>2858.7136554927201</v>
          </cell>
          <cell r="J42">
            <v>2950.7504187713034</v>
          </cell>
          <cell r="K42">
            <v>3048.8638444420017</v>
          </cell>
        </row>
        <row r="43">
          <cell r="C43" t="str">
            <v>Total Consolidated SG&amp;A</v>
          </cell>
          <cell r="D43">
            <v>10763.529249999998</v>
          </cell>
          <cell r="E43">
            <v>11782.717771000001</v>
          </cell>
          <cell r="F43">
            <v>11995.919501</v>
          </cell>
          <cell r="G43">
            <v>12361.167800000001</v>
          </cell>
          <cell r="H43">
            <v>12599.128209999999</v>
          </cell>
          <cell r="I43">
            <v>12857.261498978462</v>
          </cell>
          <cell r="J43">
            <v>13496.48706821071</v>
          </cell>
          <cell r="K43">
            <v>14277.489649052286</v>
          </cell>
        </row>
        <row r="45">
          <cell r="C45" t="str">
            <v>Unadjusted EBITDA</v>
          </cell>
          <cell r="D45">
            <v>6576.9028348915763</v>
          </cell>
          <cell r="E45">
            <v>5362.602091810355</v>
          </cell>
          <cell r="F45">
            <v>6426.0537395199899</v>
          </cell>
          <cell r="G45">
            <v>6783.397795598421</v>
          </cell>
          <cell r="H45">
            <v>6727.9137778344921</v>
          </cell>
          <cell r="I45">
            <v>6686.2309317096169</v>
          </cell>
          <cell r="J45">
            <v>7307.1181082223811</v>
          </cell>
          <cell r="K45">
            <v>7813.5197773015116</v>
          </cell>
        </row>
        <row r="47">
          <cell r="C47" t="str">
            <v>Aggregate EBITDA Adjustments</v>
          </cell>
          <cell r="D47">
            <v>-100.14124815694058</v>
          </cell>
          <cell r="E47">
            <v>374.16955754691901</v>
          </cell>
          <cell r="F47">
            <v>-306.59539238033381</v>
          </cell>
          <cell r="G47">
            <v>-67.932079498401691</v>
          </cell>
          <cell r="H47">
            <v>55.796476202721749</v>
          </cell>
          <cell r="I47">
            <v>201.05676046387481</v>
          </cell>
        </row>
        <row r="48">
          <cell r="C48" t="str">
            <v>Consoildated Adj. EBITDA</v>
          </cell>
          <cell r="D48">
            <v>6476.7615867346358</v>
          </cell>
          <cell r="E48">
            <v>5736.7716493572743</v>
          </cell>
          <cell r="F48">
            <v>6119.4583471396563</v>
          </cell>
          <cell r="G48">
            <v>6715.4657161000196</v>
          </cell>
          <cell r="H48">
            <v>6783.7102540372134</v>
          </cell>
          <cell r="I48">
            <v>6887.2876921734915</v>
          </cell>
          <cell r="J48">
            <v>7307.1181082223811</v>
          </cell>
          <cell r="K48">
            <v>7813.5197773015116</v>
          </cell>
        </row>
        <row r="49">
          <cell r="C49" t="str">
            <v>EBITDA Margin %</v>
          </cell>
          <cell r="D49">
            <v>0.19742715408213282</v>
          </cell>
          <cell r="E49">
            <v>0.1717264658293475</v>
          </cell>
          <cell r="F49">
            <v>0.17000058842743934</v>
          </cell>
          <cell r="G49">
            <v>0.17966834311726934</v>
          </cell>
          <cell r="H49">
            <v>0.17928499544692106</v>
          </cell>
          <cell r="I49">
            <v>0.18041063366939727</v>
          </cell>
          <cell r="J49">
            <v>0.18018001229059943</v>
          </cell>
          <cell r="K49">
            <v>0.18131735306824659</v>
          </cell>
        </row>
        <row r="53">
          <cell r="C53" t="str">
            <v>Pro Forma GRO Optical P&amp;L</v>
          </cell>
        </row>
        <row r="54">
          <cell r="C54" t="str">
            <v>$000's</v>
          </cell>
          <cell r="D54" t="str">
            <v>2013 A</v>
          </cell>
          <cell r="E54" t="str">
            <v>2014 A</v>
          </cell>
          <cell r="F54" t="str">
            <v>2015 A</v>
          </cell>
          <cell r="G54" t="str">
            <v>Jun-16 TTM</v>
          </cell>
          <cell r="H54" t="str">
            <v>Sep-16 TTM</v>
          </cell>
          <cell r="I54" t="str">
            <v>2016 P</v>
          </cell>
          <cell r="J54" t="str">
            <v>2017 F</v>
          </cell>
          <cell r="K54" t="str">
            <v>2018 F</v>
          </cell>
        </row>
        <row r="56">
          <cell r="C56" t="str">
            <v>Retail Net Revenue</v>
          </cell>
          <cell r="D56">
            <v>6188.794249999999</v>
          </cell>
          <cell r="E56">
            <v>6430.5914699999994</v>
          </cell>
          <cell r="F56">
            <v>7123.3588199999976</v>
          </cell>
          <cell r="G56">
            <v>7438.4910600000003</v>
          </cell>
          <cell r="H56">
            <v>7571.044969999999</v>
          </cell>
          <cell r="I56">
            <v>7690.8468425675092</v>
          </cell>
          <cell r="J56">
            <v>8197.2191097139439</v>
          </cell>
          <cell r="K56">
            <v>8620.1624861929977</v>
          </cell>
        </row>
        <row r="58">
          <cell r="C58" t="str">
            <v>Retail YoY Growth %</v>
          </cell>
          <cell r="D58" t="str">
            <v>n/a</v>
          </cell>
          <cell r="E58">
            <v>3.9070166212101798E-2</v>
          </cell>
          <cell r="F58">
            <v>0.10772995815888731</v>
          </cell>
          <cell r="G58">
            <v>4.4239276437292085E-2</v>
          </cell>
          <cell r="H58">
            <v>6.2847620246652358E-2</v>
          </cell>
          <cell r="I58">
            <v>7.9665792066264451E-2</v>
          </cell>
          <cell r="J58">
            <v>6.5840898604787146E-2</v>
          </cell>
          <cell r="K58">
            <v>5.1595958436423173E-2</v>
          </cell>
        </row>
        <row r="60">
          <cell r="C60" t="str">
            <v>Cost of Sales</v>
          </cell>
        </row>
        <row r="61">
          <cell r="C61" t="str">
            <v>External Inventory Expense</v>
          </cell>
          <cell r="D61">
            <v>1171.6794000000002</v>
          </cell>
          <cell r="E61">
            <v>1104.1554799999999</v>
          </cell>
          <cell r="F61">
            <v>1310.9800600000001</v>
          </cell>
          <cell r="G61">
            <v>1336.86826</v>
          </cell>
          <cell r="H61">
            <v>1374.4382599999999</v>
          </cell>
          <cell r="I61">
            <v>1370.9330926054004</v>
          </cell>
          <cell r="J61">
            <v>1466.829405779413</v>
          </cell>
          <cell r="K61">
            <v>1556.4189236592592</v>
          </cell>
        </row>
        <row r="62">
          <cell r="C62" t="str">
            <v>Internal Inventory Expense</v>
          </cell>
          <cell r="D62">
            <v>787.80548999999996</v>
          </cell>
          <cell r="E62">
            <v>773.34974</v>
          </cell>
          <cell r="F62">
            <v>795.58282000000008</v>
          </cell>
          <cell r="G62">
            <v>772.24959000000013</v>
          </cell>
          <cell r="H62">
            <v>823.22735</v>
          </cell>
          <cell r="I62">
            <v>853.07453967055881</v>
          </cell>
          <cell r="J62">
            <v>854.7736914449614</v>
          </cell>
          <cell r="K62">
            <v>879.57450298956667</v>
          </cell>
        </row>
        <row r="63">
          <cell r="C63" t="str">
            <v>Manufacturing Labor</v>
          </cell>
          <cell r="D63">
            <v>316.28014999999999</v>
          </cell>
          <cell r="E63">
            <v>348.33601999999996</v>
          </cell>
          <cell r="F63">
            <v>391.57819000000006</v>
          </cell>
          <cell r="G63">
            <v>400.60024000000004</v>
          </cell>
          <cell r="H63">
            <v>401.43210000000005</v>
          </cell>
          <cell r="I63">
            <v>386.09804769786956</v>
          </cell>
          <cell r="J63">
            <v>403.24650222181651</v>
          </cell>
          <cell r="K63">
            <v>408.66590128731048</v>
          </cell>
        </row>
        <row r="64">
          <cell r="C64" t="str">
            <v>Total Cost of Goods Sold</v>
          </cell>
          <cell r="D64">
            <v>2275.7650400000002</v>
          </cell>
          <cell r="E64">
            <v>2225.8412399999997</v>
          </cell>
          <cell r="F64">
            <v>2498.1410700000006</v>
          </cell>
          <cell r="G64">
            <v>2509.7180900000003</v>
          </cell>
          <cell r="H64">
            <v>2599.09771</v>
          </cell>
          <cell r="I64">
            <v>2610.105679973829</v>
          </cell>
          <cell r="J64">
            <v>2724.849599446191</v>
          </cell>
          <cell r="K64">
            <v>2844.6593279361364</v>
          </cell>
        </row>
        <row r="66">
          <cell r="C66" t="str">
            <v>Gross Profit</v>
          </cell>
          <cell r="D66">
            <v>3913.0292099999988</v>
          </cell>
          <cell r="E66">
            <v>4204.7502299999996</v>
          </cell>
          <cell r="F66">
            <v>4625.2177499999971</v>
          </cell>
          <cell r="G66">
            <v>4928.77297</v>
          </cell>
          <cell r="H66">
            <v>4971.947259999999</v>
          </cell>
          <cell r="I66">
            <v>5080.7411625936802</v>
          </cell>
          <cell r="J66">
            <v>5472.369510267753</v>
          </cell>
          <cell r="K66">
            <v>5775.5031582568608</v>
          </cell>
        </row>
        <row r="67">
          <cell r="C67" t="str">
            <v>Gross Margin %</v>
          </cell>
          <cell r="D67">
            <v>0.63227650684945613</v>
          </cell>
          <cell r="E67">
            <v>0.65386679430904671</v>
          </cell>
          <cell r="F67">
            <v>0.64930292954131974</v>
          </cell>
          <cell r="G67">
            <v>0.66260387089851525</v>
          </cell>
          <cell r="H67">
            <v>0.65670555117571827</v>
          </cell>
          <cell r="I67">
            <v>0.66062181013313848</v>
          </cell>
          <cell r="J67">
            <v>0.66758853667615581</v>
          </cell>
          <cell r="K67">
            <v>0.66999933789038701</v>
          </cell>
        </row>
        <row r="69">
          <cell r="C69" t="str">
            <v>SG&amp;A Expenses</v>
          </cell>
        </row>
        <row r="70">
          <cell r="C70" t="str">
            <v>Non-Clinical Payroll</v>
          </cell>
          <cell r="D70">
            <v>1509.2903499999995</v>
          </cell>
          <cell r="E70">
            <v>1609.9120000000003</v>
          </cell>
          <cell r="F70">
            <v>1691.92138</v>
          </cell>
          <cell r="G70">
            <v>1753.5144499999999</v>
          </cell>
          <cell r="H70">
            <v>1774.8210199999999</v>
          </cell>
          <cell r="I70">
            <v>1814.5521641992314</v>
          </cell>
          <cell r="J70">
            <v>2006.0161832314682</v>
          </cell>
          <cell r="K70">
            <v>2063.0441391913132</v>
          </cell>
        </row>
        <row r="71">
          <cell r="C71" t="str">
            <v>Credit Card Fees</v>
          </cell>
          <cell r="D71">
            <v>109.91911</v>
          </cell>
          <cell r="E71">
            <v>118.84676</v>
          </cell>
          <cell r="F71">
            <v>144.73537999999999</v>
          </cell>
          <cell r="G71">
            <v>150.38301000000001</v>
          </cell>
          <cell r="H71">
            <v>155.02458999999996</v>
          </cell>
          <cell r="I71">
            <v>156.28114365428505</v>
          </cell>
          <cell r="J71">
            <v>170.9102753621909</v>
          </cell>
          <cell r="K71">
            <v>181.3471838934895</v>
          </cell>
        </row>
        <row r="72">
          <cell r="C72" t="str">
            <v>Marketing &amp; Promotion</v>
          </cell>
          <cell r="D72">
            <v>74.36287999999999</v>
          </cell>
          <cell r="E72">
            <v>36.577280000000002</v>
          </cell>
          <cell r="F72">
            <v>59.434899999999999</v>
          </cell>
          <cell r="G72">
            <v>77.029640000000001</v>
          </cell>
          <cell r="H72">
            <v>77.136930000000007</v>
          </cell>
          <cell r="I72">
            <v>87.646992799356084</v>
          </cell>
          <cell r="J72">
            <v>84.807922261237294</v>
          </cell>
          <cell r="K72">
            <v>89.865778232292897</v>
          </cell>
        </row>
        <row r="73">
          <cell r="C73" t="str">
            <v>IT &amp; Telephone</v>
          </cell>
          <cell r="D73">
            <v>36.617579999999997</v>
          </cell>
          <cell r="E73">
            <v>70.974500000000006</v>
          </cell>
          <cell r="F73">
            <v>54.760059999999996</v>
          </cell>
          <cell r="G73">
            <v>58.856009999999998</v>
          </cell>
          <cell r="H73">
            <v>59.451009999999997</v>
          </cell>
          <cell r="I73">
            <v>68.050205915875694</v>
          </cell>
          <cell r="J73">
            <v>72.45453641199488</v>
          </cell>
          <cell r="K73">
            <v>75.786199676595402</v>
          </cell>
        </row>
        <row r="74">
          <cell r="C74" t="str">
            <v>Insurance Fees</v>
          </cell>
          <cell r="D74">
            <v>33.043980000000005</v>
          </cell>
          <cell r="E74">
            <v>28.916919999999998</v>
          </cell>
          <cell r="F74">
            <v>32.964970000000001</v>
          </cell>
          <cell r="G74">
            <v>30.769269999999999</v>
          </cell>
          <cell r="H74">
            <v>35.214940000000006</v>
          </cell>
          <cell r="I74">
            <v>33.537007481262847</v>
          </cell>
          <cell r="J74">
            <v>49.480567762167738</v>
          </cell>
          <cell r="K74">
            <v>52.399778963492693</v>
          </cell>
        </row>
        <row r="75">
          <cell r="C75" t="str">
            <v>Other</v>
          </cell>
          <cell r="D75">
            <v>85.751480000000001</v>
          </cell>
          <cell r="E75">
            <v>94.662510999999995</v>
          </cell>
          <cell r="F75">
            <v>85.091500999999994</v>
          </cell>
          <cell r="G75">
            <v>76.72514000000001</v>
          </cell>
          <cell r="H75">
            <v>75.409740000000014</v>
          </cell>
          <cell r="I75">
            <v>78.04111420888951</v>
          </cell>
          <cell r="J75">
            <v>82.099618291284187</v>
          </cell>
          <cell r="K75">
            <v>86.574926474328535</v>
          </cell>
        </row>
        <row r="76">
          <cell r="C76" t="str">
            <v>Rent Expenses</v>
          </cell>
          <cell r="D76">
            <v>263.23689000000002</v>
          </cell>
          <cell r="E76">
            <v>309.08052000000004</v>
          </cell>
          <cell r="F76">
            <v>329.05197999999996</v>
          </cell>
          <cell r="G76">
            <v>337.39032999999995</v>
          </cell>
          <cell r="H76">
            <v>342.01871999999997</v>
          </cell>
          <cell r="I76">
            <v>364.78980259271992</v>
          </cell>
          <cell r="J76">
            <v>382.00885028430281</v>
          </cell>
          <cell r="K76">
            <v>403.06002890039088</v>
          </cell>
        </row>
        <row r="77">
          <cell r="C77" t="str">
            <v>Total SG&amp;A Expenses</v>
          </cell>
          <cell r="D77">
            <v>2112.2222699999993</v>
          </cell>
          <cell r="E77">
            <v>2268.970491</v>
          </cell>
          <cell r="F77">
            <v>2397.9601709999997</v>
          </cell>
          <cell r="G77">
            <v>2484.6678499999998</v>
          </cell>
          <cell r="H77">
            <v>2519.0769499999997</v>
          </cell>
          <cell r="I77">
            <v>2602.8984308516201</v>
          </cell>
          <cell r="J77">
            <v>2847.7779536046455</v>
          </cell>
          <cell r="K77">
            <v>2952.0780353319037</v>
          </cell>
        </row>
        <row r="79">
          <cell r="C79" t="str">
            <v>Unadjusted EBITDA</v>
          </cell>
          <cell r="D79">
            <v>1800.8069399999995</v>
          </cell>
          <cell r="E79">
            <v>1935.7797389999996</v>
          </cell>
          <cell r="F79">
            <v>2227.2575789999973</v>
          </cell>
          <cell r="G79">
            <v>2444.1051200000002</v>
          </cell>
          <cell r="H79">
            <v>2452.8703099999993</v>
          </cell>
          <cell r="I79">
            <v>2477.8427317420601</v>
          </cell>
          <cell r="J79">
            <v>2624.5915566631074</v>
          </cell>
          <cell r="K79">
            <v>2823.4251229249571</v>
          </cell>
        </row>
        <row r="81">
          <cell r="C81" t="str">
            <v>EBITDA Adjustments</v>
          </cell>
        </row>
        <row r="82">
          <cell r="C82" t="str">
            <v>New Location Normalization</v>
          </cell>
          <cell r="D82">
            <v>0</v>
          </cell>
          <cell r="E82">
            <v>124</v>
          </cell>
          <cell r="F82">
            <v>0</v>
          </cell>
          <cell r="G82">
            <v>0</v>
          </cell>
          <cell r="H82">
            <v>0</v>
          </cell>
        </row>
        <row r="83">
          <cell r="C83" t="str">
            <v>Adjusted EBIDTA</v>
          </cell>
          <cell r="D83">
            <v>1800.8069399999995</v>
          </cell>
          <cell r="E83">
            <v>2059.7797389999996</v>
          </cell>
          <cell r="F83">
            <v>2227.2575789999973</v>
          </cell>
          <cell r="G83">
            <v>2444.1051200000002</v>
          </cell>
          <cell r="H83">
            <v>2452.8703099999993</v>
          </cell>
          <cell r="I83">
            <v>2477.8427317420601</v>
          </cell>
          <cell r="J83">
            <v>2624.5915566631074</v>
          </cell>
          <cell r="K83">
            <v>2823.4251229249571</v>
          </cell>
        </row>
        <row r="84">
          <cell r="C84" t="str">
            <v>EBITDA Margin %</v>
          </cell>
          <cell r="D84">
            <v>0.2909786409525571</v>
          </cell>
          <cell r="E84">
            <v>0.32030953118531719</v>
          </cell>
          <cell r="F84">
            <v>0.31266957558653463</v>
          </cell>
          <cell r="G84">
            <v>0.32857539254742346</v>
          </cell>
          <cell r="H84">
            <v>0.32398041746144846</v>
          </cell>
          <cell r="I84">
            <v>0.3221807406211275</v>
          </cell>
          <cell r="J84">
            <v>0.32018072489399363</v>
          </cell>
          <cell r="K84">
            <v>0.32753734369244963</v>
          </cell>
        </row>
        <row r="87">
          <cell r="C87" t="str">
            <v>Pro Forma EBSC P&amp;L</v>
          </cell>
        </row>
        <row r="88">
          <cell r="C88" t="str">
            <v>$000's</v>
          </cell>
          <cell r="D88" t="str">
            <v>2013 A</v>
          </cell>
          <cell r="E88" t="str">
            <v>2014 A</v>
          </cell>
          <cell r="F88" t="str">
            <v>2015 A</v>
          </cell>
          <cell r="G88" t="str">
            <v>Jun-16 TTM</v>
          </cell>
          <cell r="H88" t="str">
            <v>Sep-16 TTM</v>
          </cell>
          <cell r="I88" t="str">
            <v>2016 P</v>
          </cell>
          <cell r="J88" t="str">
            <v>2017 F</v>
          </cell>
          <cell r="K88" t="str">
            <v>2018 F</v>
          </cell>
        </row>
        <row r="90">
          <cell r="C90" t="str">
            <v>EBSC Procedure Count #</v>
          </cell>
          <cell r="D90">
            <v>7594</v>
          </cell>
          <cell r="E90">
            <v>7482</v>
          </cell>
          <cell r="F90">
            <v>7591</v>
          </cell>
          <cell r="G90">
            <v>7806.3962293220093</v>
          </cell>
          <cell r="H90">
            <v>7884.194482509215</v>
          </cell>
          <cell r="I90">
            <v>8007.6544825092169</v>
          </cell>
          <cell r="J90">
            <v>8081.6404694042694</v>
          </cell>
          <cell r="K90">
            <v>8374.7531428744842</v>
          </cell>
        </row>
        <row r="92">
          <cell r="C92" t="str">
            <v>EBSC Net Revenue</v>
          </cell>
          <cell r="D92">
            <v>6927.8093000000017</v>
          </cell>
          <cell r="E92">
            <v>6599.6897099999996</v>
          </cell>
          <cell r="F92">
            <v>7080.151490000002</v>
          </cell>
          <cell r="G92">
            <v>7122.2062799999994</v>
          </cell>
          <cell r="H92">
            <v>7244.3309200000003</v>
          </cell>
          <cell r="I92">
            <v>7234.8373318654922</v>
          </cell>
          <cell r="J92">
            <v>7421.7115249364961</v>
          </cell>
          <cell r="K92">
            <v>7650.639933518235</v>
          </cell>
        </row>
        <row r="94">
          <cell r="C94" t="str">
            <v>EBSC YoY Growth %</v>
          </cell>
          <cell r="D94" t="str">
            <v>n/a</v>
          </cell>
          <cell r="E94">
            <v>-4.7362676394686831E-2</v>
          </cell>
          <cell r="F94">
            <v>7.2800662017790785E-2</v>
          </cell>
          <cell r="G94">
            <v>5.9398149968112879E-3</v>
          </cell>
          <cell r="H94">
            <v>2.3188688862362028E-2</v>
          </cell>
          <cell r="I94">
            <v>2.1847815274004923E-2</v>
          </cell>
          <cell r="J94">
            <v>2.582977121654495E-2</v>
          </cell>
          <cell r="K94">
            <v>3.0845770252933447E-2</v>
          </cell>
        </row>
        <row r="96">
          <cell r="C96" t="str">
            <v>Cost of Sales</v>
          </cell>
        </row>
        <row r="97">
          <cell r="C97" t="str">
            <v>Medical Supplies</v>
          </cell>
          <cell r="D97">
            <v>2074.2287102884225</v>
          </cell>
          <cell r="E97">
            <v>2033.177454889641</v>
          </cell>
          <cell r="F97">
            <v>2105.3022299999998</v>
          </cell>
          <cell r="G97">
            <v>2137.6996418415711</v>
          </cell>
          <cell r="H97">
            <v>2163.4427484454977</v>
          </cell>
          <cell r="I97">
            <v>2205.0464400000001</v>
          </cell>
          <cell r="J97">
            <v>2279.022612372004</v>
          </cell>
          <cell r="K97">
            <v>2361.6803862906045</v>
          </cell>
        </row>
        <row r="98">
          <cell r="C98" t="str">
            <v>Medical Staff Payroll</v>
          </cell>
          <cell r="D98">
            <v>1156.80845</v>
          </cell>
          <cell r="E98">
            <v>1211.9382899999998</v>
          </cell>
          <cell r="F98">
            <v>1252.7890300000001</v>
          </cell>
          <cell r="G98">
            <v>1268.8367499999999</v>
          </cell>
          <cell r="H98">
            <v>1281.1521600000001</v>
          </cell>
          <cell r="I98">
            <v>1306.4030742795201</v>
          </cell>
          <cell r="J98">
            <v>1350.7514975384422</v>
          </cell>
          <cell r="K98">
            <v>1392.4164679003193</v>
          </cell>
        </row>
        <row r="99">
          <cell r="C99" t="str">
            <v>Total COGS</v>
          </cell>
          <cell r="D99">
            <v>3231.0371602884225</v>
          </cell>
          <cell r="E99">
            <v>3245.1157448896411</v>
          </cell>
          <cell r="F99">
            <v>3358.0912600000001</v>
          </cell>
          <cell r="G99">
            <v>3406.536391841571</v>
          </cell>
          <cell r="H99">
            <v>3444.5949084454978</v>
          </cell>
          <cell r="I99">
            <v>3511.4495142795204</v>
          </cell>
          <cell r="J99">
            <v>3629.774109910446</v>
          </cell>
          <cell r="K99">
            <v>3754.0968541909238</v>
          </cell>
        </row>
        <row r="101">
          <cell r="C101" t="str">
            <v>Gross Profit</v>
          </cell>
          <cell r="D101">
            <v>3696.7721397115793</v>
          </cell>
          <cell r="E101">
            <v>3354.5739651103586</v>
          </cell>
          <cell r="F101">
            <v>3722.0602300000019</v>
          </cell>
          <cell r="G101">
            <v>3715.6698881584284</v>
          </cell>
          <cell r="H101">
            <v>3799.7360115545025</v>
          </cell>
          <cell r="I101">
            <v>3723.3878175859718</v>
          </cell>
          <cell r="J101">
            <v>3791.9374150260501</v>
          </cell>
          <cell r="K101">
            <v>3896.5430793273113</v>
          </cell>
        </row>
        <row r="102">
          <cell r="C102" t="str">
            <v>Gross Margin %</v>
          </cell>
          <cell r="D102">
            <v>0.53361343819200946</v>
          </cell>
          <cell r="E102">
            <v>0.50829267927966859</v>
          </cell>
          <cell r="F102">
            <v>0.52570347333062517</v>
          </cell>
          <cell r="G102">
            <v>0.52170208810049079</v>
          </cell>
          <cell r="H102">
            <v>0.52451165656503473</v>
          </cell>
          <cell r="I102">
            <v>0.51464706762465684</v>
          </cell>
          <cell r="J102">
            <v>0.51092492645198784</v>
          </cell>
          <cell r="K102">
            <v>0.50930943204582901</v>
          </cell>
        </row>
        <row r="104">
          <cell r="C104" t="str">
            <v>SG&amp;A Expenses</v>
          </cell>
        </row>
        <row r="105">
          <cell r="C105" t="str">
            <v>Insurance Fees</v>
          </cell>
          <cell r="D105">
            <v>76.409379999999985</v>
          </cell>
          <cell r="E105">
            <v>106.32863</v>
          </cell>
          <cell r="F105">
            <v>76.200109999999981</v>
          </cell>
          <cell r="G105">
            <v>41.328949999999999</v>
          </cell>
          <cell r="H105">
            <v>29.398509999999998</v>
          </cell>
          <cell r="I105">
            <v>54.856955015596483</v>
          </cell>
          <cell r="J105">
            <v>51.951980674555472</v>
          </cell>
          <cell r="K105">
            <v>53.554479534627653</v>
          </cell>
        </row>
        <row r="106">
          <cell r="C106" t="str">
            <v>Credit Card Fees</v>
          </cell>
          <cell r="D106">
            <v>13.565580000000001</v>
          </cell>
          <cell r="E106">
            <v>15.60812</v>
          </cell>
          <cell r="F106">
            <v>15.293970000000002</v>
          </cell>
          <cell r="G106">
            <v>16.246649999999999</v>
          </cell>
          <cell r="H106">
            <v>17.21583</v>
          </cell>
          <cell r="I106">
            <v>17.819801573512734</v>
          </cell>
          <cell r="J106">
            <v>17.637367112758493</v>
          </cell>
          <cell r="K106">
            <v>18.181405286585289</v>
          </cell>
        </row>
        <row r="107">
          <cell r="C107" t="str">
            <v>Other</v>
          </cell>
          <cell r="D107">
            <v>135.83895000000001</v>
          </cell>
          <cell r="E107">
            <v>236.38615000000001</v>
          </cell>
          <cell r="F107">
            <v>185.85261</v>
          </cell>
          <cell r="G107">
            <v>167.05941999999996</v>
          </cell>
          <cell r="H107">
            <v>186.81616</v>
          </cell>
          <cell r="I107">
            <v>189.92070302266612</v>
          </cell>
          <cell r="J107">
            <v>191.39043522826546</v>
          </cell>
          <cell r="K107">
            <v>197.29402062192548</v>
          </cell>
        </row>
        <row r="108">
          <cell r="C108" t="str">
            <v>Rent Expenses</v>
          </cell>
          <cell r="D108">
            <v>236.53694000000004</v>
          </cell>
          <cell r="E108">
            <v>263.78118000000001</v>
          </cell>
          <cell r="F108">
            <v>262.38650000000001</v>
          </cell>
          <cell r="G108">
            <v>262.83979999999997</v>
          </cell>
          <cell r="H108">
            <v>259.77365000000003</v>
          </cell>
          <cell r="I108">
            <v>261.80738780000001</v>
          </cell>
          <cell r="J108">
            <v>269.66160943400007</v>
          </cell>
          <cell r="K108">
            <v>277.75145771702</v>
          </cell>
        </row>
        <row r="109">
          <cell r="C109" t="str">
            <v>Total SG&amp;A Expenses</v>
          </cell>
          <cell r="D109">
            <v>462.35085000000004</v>
          </cell>
          <cell r="E109">
            <v>622.10408000000007</v>
          </cell>
          <cell r="F109">
            <v>539.73318999999992</v>
          </cell>
          <cell r="G109">
            <v>487.47481999999991</v>
          </cell>
          <cell r="H109">
            <v>493.20415000000003</v>
          </cell>
          <cell r="I109">
            <v>524.40484741177534</v>
          </cell>
          <cell r="J109">
            <v>530.64139244957948</v>
          </cell>
          <cell r="K109">
            <v>546.78136316015843</v>
          </cell>
        </row>
        <row r="111">
          <cell r="C111" t="str">
            <v>Unadjusted EBITDA</v>
          </cell>
          <cell r="D111">
            <v>3234.4212897115794</v>
          </cell>
          <cell r="E111">
            <v>2732.4698851103585</v>
          </cell>
          <cell r="F111">
            <v>3182.3270400000019</v>
          </cell>
          <cell r="G111">
            <v>3228.1950681584285</v>
          </cell>
          <cell r="H111">
            <v>3306.5318615545025</v>
          </cell>
          <cell r="I111">
            <v>3198.9829701741965</v>
          </cell>
          <cell r="J111">
            <v>3261.2960225764705</v>
          </cell>
          <cell r="K111">
            <v>3349.7617161671528</v>
          </cell>
        </row>
        <row r="113">
          <cell r="C113" t="str">
            <v>EBITDA Adjustments</v>
          </cell>
        </row>
        <row r="114">
          <cell r="C114" t="str">
            <v>Legal, Tax, Insur. &amp; Other</v>
          </cell>
          <cell r="D114">
            <v>54.248280000000001</v>
          </cell>
          <cell r="E114">
            <v>128.41363000000001</v>
          </cell>
          <cell r="F114">
            <v>40.424699999999994</v>
          </cell>
          <cell r="G114">
            <v>12.496360000000005</v>
          </cell>
          <cell r="H114">
            <v>0.56592000000000553</v>
          </cell>
          <cell r="I114">
            <v>32.889960000000002</v>
          </cell>
        </row>
        <row r="115">
          <cell r="C115" t="str">
            <v>Collections % Adjustment</v>
          </cell>
          <cell r="D115">
            <v>-242.46944815694059</v>
          </cell>
          <cell r="E115">
            <v>-6.5528224530810695</v>
          </cell>
          <cell r="F115">
            <v>-445.65181238033387</v>
          </cell>
          <cell r="G115">
            <v>-279.47602949840172</v>
          </cell>
          <cell r="H115">
            <v>-267.56693379727824</v>
          </cell>
          <cell r="I115">
            <v>-66.420939536125204</v>
          </cell>
        </row>
        <row r="116">
          <cell r="C116" t="str">
            <v>Adjusted EBIDTA</v>
          </cell>
          <cell r="D116">
            <v>3046.2001215546388</v>
          </cell>
          <cell r="E116">
            <v>2854.3306926572773</v>
          </cell>
          <cell r="F116">
            <v>2777.0999276196681</v>
          </cell>
          <cell r="G116">
            <v>2961.2153986600269</v>
          </cell>
          <cell r="H116">
            <v>3039.5308477572244</v>
          </cell>
          <cell r="I116">
            <v>3165.451990638071</v>
          </cell>
          <cell r="J116">
            <v>3261.2960225764705</v>
          </cell>
          <cell r="K116">
            <v>3349.7617161671528</v>
          </cell>
        </row>
        <row r="117">
          <cell r="C117" t="str">
            <v>EBITDA Margin %</v>
          </cell>
          <cell r="D117">
            <v>0.43970611626891032</v>
          </cell>
          <cell r="E117">
            <v>0.43249468051995393</v>
          </cell>
          <cell r="F117">
            <v>0.39223735982796992</v>
          </cell>
          <cell r="G117">
            <v>0.41577220347794069</v>
          </cell>
          <cell r="H117">
            <v>0.41957371651338426</v>
          </cell>
          <cell r="I117">
            <v>0.43752911716425058</v>
          </cell>
          <cell r="J117">
            <v>0.43942640610844486</v>
          </cell>
          <cell r="K117">
            <v>0.43784072251152539</v>
          </cell>
        </row>
        <row r="120">
          <cell r="C120" t="str">
            <v>Pro Forma GRO P&amp;L</v>
          </cell>
        </row>
        <row r="121">
          <cell r="C121" t="str">
            <v>$000's</v>
          </cell>
          <cell r="D121" t="str">
            <v>2013 A</v>
          </cell>
          <cell r="E121" t="str">
            <v>2014 A</v>
          </cell>
          <cell r="F121" t="str">
            <v>2015 A</v>
          </cell>
          <cell r="G121" t="str">
            <v>Jun-16 TTM</v>
          </cell>
          <cell r="H121" t="str">
            <v>Sep-16 TTM</v>
          </cell>
          <cell r="I121" t="str">
            <v>2016 P</v>
          </cell>
          <cell r="J121" t="str">
            <v>2017 F</v>
          </cell>
          <cell r="K121" t="str">
            <v>2018 F</v>
          </cell>
        </row>
        <row r="123">
          <cell r="C123" t="str">
            <v>Optha. Procedure Count #</v>
          </cell>
          <cell r="D123">
            <v>116134</v>
          </cell>
          <cell r="E123">
            <v>120122</v>
          </cell>
          <cell r="F123">
            <v>126354</v>
          </cell>
          <cell r="G123">
            <v>127089.48</v>
          </cell>
          <cell r="H123">
            <v>127527.6</v>
          </cell>
          <cell r="I123">
            <v>128148.22</v>
          </cell>
          <cell r="J123">
            <v>137142.53820000004</v>
          </cell>
          <cell r="K123">
            <v>148630.24759899997</v>
          </cell>
        </row>
        <row r="125">
          <cell r="C125" t="str">
            <v>Ophthalmology Net Billings</v>
          </cell>
          <cell r="D125">
            <v>13321.227819999996</v>
          </cell>
          <cell r="E125">
            <v>13063.654469999999</v>
          </cell>
          <cell r="F125">
            <v>13564.197209999997</v>
          </cell>
          <cell r="G125">
            <v>14079.616899999992</v>
          </cell>
          <cell r="H125">
            <v>14328.654389999996</v>
          </cell>
          <cell r="I125">
            <v>14327.868426561054</v>
          </cell>
          <cell r="J125">
            <v>15213.204630014729</v>
          </cell>
          <cell r="K125">
            <v>16569.788719139153</v>
          </cell>
        </row>
        <row r="127">
          <cell r="C127" t="str">
            <v>Optha. YoY Growth %</v>
          </cell>
          <cell r="D127" t="str">
            <v>n/a</v>
          </cell>
          <cell r="E127">
            <v>-1.933555626256056E-2</v>
          </cell>
          <cell r="F127">
            <v>3.8315675077710276E-2</v>
          </cell>
          <cell r="G127">
            <v>3.7998539981416002E-2</v>
          </cell>
          <cell r="H127">
            <v>5.6358453667749275E-2</v>
          </cell>
          <cell r="I127">
            <v>5.6300509697547962E-2</v>
          </cell>
          <cell r="J127">
            <v>6.1791201391299344E-2</v>
          </cell>
          <cell r="K127">
            <v>8.9171487672489835E-2</v>
          </cell>
        </row>
        <row r="129">
          <cell r="C129" t="str">
            <v>Opt. Procedure Count #</v>
          </cell>
          <cell r="D129">
            <v>86491</v>
          </cell>
          <cell r="E129">
            <v>87064</v>
          </cell>
          <cell r="F129">
            <v>97650</v>
          </cell>
          <cell r="G129">
            <v>103605.44500000002</v>
          </cell>
          <cell r="H129">
            <v>107069.31250000001</v>
          </cell>
          <cell r="I129">
            <v>109465.57888888889</v>
          </cell>
          <cell r="J129">
            <v>118142.37394722224</v>
          </cell>
          <cell r="K129">
            <v>124296.02266959025</v>
          </cell>
        </row>
        <row r="131">
          <cell r="C131" t="str">
            <v>Optometry Net Billings</v>
          </cell>
          <cell r="D131">
            <v>6094.0683799999988</v>
          </cell>
          <cell r="E131">
            <v>6257.2918599999994</v>
          </cell>
          <cell r="F131">
            <v>7180.4793599999975</v>
          </cell>
          <cell r="G131">
            <v>7484.4678499999991</v>
          </cell>
          <cell r="H131">
            <v>7591.9538099999991</v>
          </cell>
          <cell r="I131">
            <v>7601.6829885506468</v>
          </cell>
          <cell r="J131">
            <v>8340.2201162379351</v>
          </cell>
          <cell r="K131">
            <v>8861.4233552134428</v>
          </cell>
        </row>
        <row r="133">
          <cell r="C133" t="str">
            <v>Opt. YoY Growth %</v>
          </cell>
          <cell r="D133" t="str">
            <v>n/a</v>
          </cell>
          <cell r="E133">
            <v>2.6783992207189522E-2</v>
          </cell>
          <cell r="F133">
            <v>0.14753786792358414</v>
          </cell>
          <cell r="G133">
            <v>4.2335403356692058E-2</v>
          </cell>
          <cell r="H133">
            <v>5.730459338023941E-2</v>
          </cell>
          <cell r="I133">
            <v>5.8659541714865204E-2</v>
          </cell>
          <cell r="J133">
            <v>9.7154423408558843E-2</v>
          </cell>
          <cell r="K133">
            <v>6.2492743801899842E-2</v>
          </cell>
        </row>
        <row r="136">
          <cell r="C136" t="str">
            <v>Other Net Revenues</v>
          </cell>
          <cell r="D136">
            <v>781.16129000000001</v>
          </cell>
          <cell r="E136">
            <v>1055.22281</v>
          </cell>
          <cell r="F136">
            <v>1048.50233</v>
          </cell>
          <cell r="G136">
            <v>1252.2293500000001</v>
          </cell>
          <cell r="H136">
            <v>1101.5953300000001</v>
          </cell>
          <cell r="I136">
            <v>1320.3838409288683</v>
          </cell>
          <cell r="J136">
            <v>1382.1879079343598</v>
          </cell>
          <cell r="K136">
            <v>1391.046622709466</v>
          </cell>
        </row>
        <row r="138">
          <cell r="C138" t="str">
            <v>Total Net Revenues</v>
          </cell>
          <cell r="D138">
            <v>20196.457489999997</v>
          </cell>
          <cell r="E138">
            <v>20376.169139999998</v>
          </cell>
          <cell r="F138">
            <v>21793.178899999995</v>
          </cell>
          <cell r="G138">
            <v>22816.314099999992</v>
          </cell>
          <cell r="H138">
            <v>23022.203529999995</v>
          </cell>
          <cell r="I138">
            <v>23249.935256040571</v>
          </cell>
          <cell r="J138">
            <v>24935.612654187022</v>
          </cell>
          <cell r="K138">
            <v>26822.258697062061</v>
          </cell>
        </row>
        <row r="140">
          <cell r="C140" t="str">
            <v>YoY Growth %</v>
          </cell>
          <cell r="D140" t="str">
            <v>n/a</v>
          </cell>
          <cell r="E140">
            <v>8.8981768257618832E-3</v>
          </cell>
          <cell r="F140">
            <v>6.9542500862848522E-2</v>
          </cell>
          <cell r="G140">
            <v>4.6947496952819412E-2</v>
          </cell>
          <cell r="H140">
            <v>5.639492226625098E-2</v>
          </cell>
          <cell r="I140">
            <v>6.6844601364722367E-2</v>
          </cell>
          <cell r="J140">
            <v>7.25024555803222E-2</v>
          </cell>
          <cell r="K140">
            <v>7.5660705395110828E-2</v>
          </cell>
        </row>
        <row r="142">
          <cell r="C142" t="str">
            <v>Cost of Sales</v>
          </cell>
        </row>
        <row r="143">
          <cell r="C143" t="str">
            <v>Normalized Physician Payroll</v>
          </cell>
          <cell r="D143">
            <v>6358.1183748199992</v>
          </cell>
          <cell r="E143">
            <v>6361.3590222999992</v>
          </cell>
          <cell r="F143">
            <v>6951.641519480002</v>
          </cell>
          <cell r="G143">
            <v>7285.93218256</v>
          </cell>
          <cell r="H143">
            <v>7340.7724837200021</v>
          </cell>
          <cell r="I143">
            <v>7339.8740609536035</v>
          </cell>
          <cell r="J143">
            <v>7761.4081349859771</v>
          </cell>
          <cell r="K143">
            <v>8386.7524659244064</v>
          </cell>
        </row>
        <row r="144">
          <cell r="C144" t="str">
            <v>Clinical Staff Payroll (non-doc)</v>
          </cell>
          <cell r="D144">
            <v>2654.2261600000002</v>
          </cell>
          <cell r="E144">
            <v>2939.9857299999999</v>
          </cell>
          <cell r="F144">
            <v>3205.9322799999995</v>
          </cell>
          <cell r="G144">
            <v>3359.2300700000005</v>
          </cell>
          <cell r="H144">
            <v>3417.5395400000002</v>
          </cell>
          <cell r="I144">
            <v>3432.619914906084</v>
          </cell>
          <cell r="J144">
            <v>3765.2775107822399</v>
          </cell>
          <cell r="K144">
            <v>4023.3388045593092</v>
          </cell>
        </row>
        <row r="145">
          <cell r="C145" t="str">
            <v>Contacts Lens Expense</v>
          </cell>
          <cell r="D145">
            <v>1228.4896899999999</v>
          </cell>
          <cell r="E145">
            <v>1186.84998</v>
          </cell>
          <cell r="F145">
            <v>1245.9270300000001</v>
          </cell>
          <cell r="G145">
            <v>1241.4910799999998</v>
          </cell>
          <cell r="H145">
            <v>1302.9835499999999</v>
          </cell>
          <cell r="I145">
            <v>1325.2063576863102</v>
          </cell>
          <cell r="J145">
            <v>1430.3737247339891</v>
          </cell>
          <cell r="K145">
            <v>1520.7148596524469</v>
          </cell>
        </row>
        <row r="146">
          <cell r="C146" t="str">
            <v>Medical Supplies</v>
          </cell>
          <cell r="D146">
            <v>224.99252999999999</v>
          </cell>
          <cell r="E146">
            <v>301.97874000000007</v>
          </cell>
          <cell r="F146">
            <v>314.98280999999992</v>
          </cell>
          <cell r="G146">
            <v>429.53803000000005</v>
          </cell>
          <cell r="H146">
            <v>405.54924000000005</v>
          </cell>
          <cell r="I146">
            <v>412.87147198614542</v>
          </cell>
          <cell r="J146">
            <v>439.25503254552865</v>
          </cell>
          <cell r="K146">
            <v>472.48937815627568</v>
          </cell>
        </row>
        <row r="147">
          <cell r="C147" t="str">
            <v>Total COGS</v>
          </cell>
          <cell r="D147">
            <v>10465.82675482</v>
          </cell>
          <cell r="E147">
            <v>10790.173472299999</v>
          </cell>
          <cell r="F147">
            <v>11718.483639480002</v>
          </cell>
          <cell r="G147">
            <v>12316.191362559999</v>
          </cell>
          <cell r="H147">
            <v>12466.844813720003</v>
          </cell>
          <cell r="I147">
            <v>12510.571805532145</v>
          </cell>
          <cell r="J147">
            <v>13396.314403047734</v>
          </cell>
          <cell r="K147">
            <v>14403.295508292438</v>
          </cell>
        </row>
        <row r="149">
          <cell r="C149" t="str">
            <v>Gross Profit</v>
          </cell>
          <cell r="D149">
            <v>9730.6307351799969</v>
          </cell>
          <cell r="E149">
            <v>9585.9956676999991</v>
          </cell>
          <cell r="F149">
            <v>10074.695260519993</v>
          </cell>
          <cell r="G149">
            <v>10500.122737439993</v>
          </cell>
          <cell r="H149">
            <v>10555.358716279992</v>
          </cell>
          <cell r="I149">
            <v>10739.363450508426</v>
          </cell>
          <cell r="J149">
            <v>11539.298251139287</v>
          </cell>
          <cell r="K149">
            <v>12418.963188769623</v>
          </cell>
        </row>
        <row r="150">
          <cell r="C150" t="str">
            <v>Gross Margin %</v>
          </cell>
          <cell r="D150">
            <v>0.48179888676011556</v>
          </cell>
          <cell r="E150">
            <v>0.47045131996288486</v>
          </cell>
          <cell r="F150">
            <v>0.46228663136978126</v>
          </cell>
          <cell r="G150">
            <v>0.46020241005710893</v>
          </cell>
          <cell r="H150">
            <v>0.45848603078004302</v>
          </cell>
          <cell r="I150">
            <v>0.4619093916710254</v>
          </cell>
          <cell r="J150">
            <v>0.46276377529475643</v>
          </cell>
          <cell r="K150">
            <v>0.46300959695575217</v>
          </cell>
        </row>
        <row r="152">
          <cell r="C152" t="str">
            <v>SG&amp;A Expenses</v>
          </cell>
        </row>
        <row r="153">
          <cell r="C153" t="str">
            <v>Non-Clinical Payroll</v>
          </cell>
          <cell r="D153">
            <v>4160.6274099999991</v>
          </cell>
          <cell r="E153">
            <v>4253.0941300000004</v>
          </cell>
          <cell r="F153">
            <v>4243.2686699999995</v>
          </cell>
          <cell r="G153">
            <v>4280.3062199999995</v>
          </cell>
          <cell r="H153">
            <v>4286.0342000000001</v>
          </cell>
          <cell r="I153">
            <v>4274.5687175183884</v>
          </cell>
          <cell r="J153">
            <v>4476.9922024219741</v>
          </cell>
          <cell r="K153">
            <v>4842.5468492026939</v>
          </cell>
        </row>
        <row r="154">
          <cell r="C154" t="str">
            <v>IT &amp; Telephone</v>
          </cell>
          <cell r="D154">
            <v>447.97528</v>
          </cell>
          <cell r="E154">
            <v>721.95227000000011</v>
          </cell>
          <cell r="F154">
            <v>676.10871999999995</v>
          </cell>
          <cell r="G154">
            <v>888.20358999999985</v>
          </cell>
          <cell r="H154">
            <v>954.75870000000009</v>
          </cell>
          <cell r="I154">
            <v>1021.3360843040086</v>
          </cell>
          <cell r="J154">
            <v>1034.1100968198746</v>
          </cell>
          <cell r="K154">
            <v>1112.3515962014728</v>
          </cell>
        </row>
        <row r="155">
          <cell r="C155" t="str">
            <v>Marketing &amp; Promotion</v>
          </cell>
          <cell r="D155">
            <v>430.26318000000009</v>
          </cell>
          <cell r="E155">
            <v>474.06216999999998</v>
          </cell>
          <cell r="F155">
            <v>454.57218</v>
          </cell>
          <cell r="G155">
            <v>463.10812000000004</v>
          </cell>
          <cell r="H155">
            <v>464.96244999999999</v>
          </cell>
          <cell r="I155">
            <v>464.64482314527362</v>
          </cell>
          <cell r="J155">
            <v>503.60616162712745</v>
          </cell>
          <cell r="K155">
            <v>541.7093590571601</v>
          </cell>
        </row>
        <row r="156">
          <cell r="C156" t="str">
            <v>Credit Card Fees</v>
          </cell>
          <cell r="D156">
            <v>185.97239999999999</v>
          </cell>
          <cell r="E156">
            <v>161.87560000000005</v>
          </cell>
          <cell r="F156">
            <v>218.49526</v>
          </cell>
          <cell r="G156">
            <v>230.15786000000003</v>
          </cell>
          <cell r="H156">
            <v>239.15683000000001</v>
          </cell>
          <cell r="I156">
            <v>242.25681499860272</v>
          </cell>
          <cell r="J156">
            <v>259.03350514264417</v>
          </cell>
          <cell r="K156">
            <v>278.63216286270472</v>
          </cell>
        </row>
        <row r="157">
          <cell r="C157" t="str">
            <v>Insurance Fees</v>
          </cell>
          <cell r="D157">
            <v>133.69991999999999</v>
          </cell>
          <cell r="E157">
            <v>147.92874999999998</v>
          </cell>
          <cell r="F157">
            <v>120.91699999999997</v>
          </cell>
          <cell r="G157">
            <v>66.863180000000014</v>
          </cell>
          <cell r="H157">
            <v>39.006180000000008</v>
          </cell>
          <cell r="I157">
            <v>108.80134166040561</v>
          </cell>
          <cell r="J157">
            <v>124.67806327093514</v>
          </cell>
          <cell r="K157">
            <v>134.11129348531031</v>
          </cell>
        </row>
        <row r="158">
          <cell r="C158" t="str">
            <v>Other</v>
          </cell>
          <cell r="D158">
            <v>943.06864999999993</v>
          </cell>
          <cell r="E158">
            <v>1125.0791199999999</v>
          </cell>
          <cell r="F158">
            <v>1174.9103400000001</v>
          </cell>
          <cell r="G158">
            <v>1277.5446700000002</v>
          </cell>
          <cell r="H158">
            <v>1387.1781899999999</v>
          </cell>
          <cell r="I158">
            <v>1386.2339739883876</v>
          </cell>
          <cell r="J158">
            <v>1420.5677338209284</v>
          </cell>
          <cell r="K158">
            <v>1501.2266319262917</v>
          </cell>
        </row>
        <row r="159">
          <cell r="C159" t="str">
            <v>Rent Expenses</v>
          </cell>
          <cell r="D159">
            <v>1887.3492900000003</v>
          </cell>
          <cell r="E159">
            <v>2007.6511600000001</v>
          </cell>
          <cell r="F159">
            <v>2169.9539700000005</v>
          </cell>
          <cell r="G159">
            <v>2182.8414900000002</v>
          </cell>
          <cell r="H159">
            <v>2215.7505600000004</v>
          </cell>
          <cell r="I159">
            <v>2232.1164651000004</v>
          </cell>
          <cell r="J159">
            <v>2299.0799590530005</v>
          </cell>
          <cell r="K159">
            <v>2368.0523578245907</v>
          </cell>
        </row>
        <row r="160">
          <cell r="C160" t="str">
            <v>Total SG&amp;A Expenses</v>
          </cell>
          <cell r="D160">
            <v>8188.9561299999987</v>
          </cell>
          <cell r="E160">
            <v>8891.6432000000004</v>
          </cell>
          <cell r="F160">
            <v>9058.2261400000007</v>
          </cell>
          <cell r="G160">
            <v>9389.02513</v>
          </cell>
          <cell r="H160">
            <v>9586.8471100000006</v>
          </cell>
          <cell r="I160">
            <v>9729.9582207150652</v>
          </cell>
          <cell r="J160">
            <v>10118.067722156484</v>
          </cell>
          <cell r="K160">
            <v>10778.630250560223</v>
          </cell>
        </row>
        <row r="162">
          <cell r="C162" t="str">
            <v>Unadjusted EBITDA</v>
          </cell>
          <cell r="D162">
            <v>1541.6746051799983</v>
          </cell>
          <cell r="E162">
            <v>694.35246769999867</v>
          </cell>
          <cell r="F162">
            <v>1016.4691205199924</v>
          </cell>
          <cell r="G162">
            <v>1111.0976074399932</v>
          </cell>
          <cell r="H162">
            <v>968.51160627999161</v>
          </cell>
          <cell r="I162">
            <v>1009.4052297933613</v>
          </cell>
          <cell r="J162">
            <v>1421.2305289828037</v>
          </cell>
          <cell r="K162">
            <v>1640.3329382093998</v>
          </cell>
        </row>
        <row r="164">
          <cell r="C164" t="str">
            <v>EBITDA Adjustments</v>
          </cell>
        </row>
        <row r="165">
          <cell r="C165" t="str">
            <v>Deferred Compensation</v>
          </cell>
          <cell r="D165">
            <v>140.636</v>
          </cell>
          <cell r="E165">
            <v>140.636</v>
          </cell>
          <cell r="F165">
            <v>105.479</v>
          </cell>
          <cell r="G165">
            <v>105.479</v>
          </cell>
          <cell r="H165">
            <v>105.479</v>
          </cell>
        </row>
        <row r="166">
          <cell r="C166" t="str">
            <v>Optha. Recruiting Costs</v>
          </cell>
          <cell r="D166">
            <v>0</v>
          </cell>
          <cell r="E166">
            <v>26</v>
          </cell>
          <cell r="F166">
            <v>21</v>
          </cell>
          <cell r="G166">
            <v>10.5</v>
          </cell>
          <cell r="H166">
            <v>5.25</v>
          </cell>
        </row>
        <row r="167">
          <cell r="C167" t="str">
            <v>Insurance Rate Reduction</v>
          </cell>
          <cell r="D167">
            <v>67.44392000000002</v>
          </cell>
          <cell r="E167">
            <v>81.672750000000008</v>
          </cell>
          <cell r="F167">
            <v>54.661000000000016</v>
          </cell>
          <cell r="G167">
            <v>-1.7869800000000031</v>
          </cell>
          <cell r="H167">
            <v>-30.01097</v>
          </cell>
        </row>
        <row r="168">
          <cell r="C168" t="str">
            <v>Transaction Fees</v>
          </cell>
          <cell r="D168">
            <v>0</v>
          </cell>
          <cell r="E168">
            <v>0</v>
          </cell>
          <cell r="F168">
            <v>37.491720000000001</v>
          </cell>
          <cell r="G168">
            <v>129.85557</v>
          </cell>
          <cell r="H168">
            <v>257.07945999999998</v>
          </cell>
          <cell r="I168">
            <v>219.58774000000003</v>
          </cell>
        </row>
        <row r="169">
          <cell r="C169" t="str">
            <v>NextGen Maintenance Fee</v>
          </cell>
          <cell r="D169">
            <v>-120</v>
          </cell>
          <cell r="E169">
            <v>-120</v>
          </cell>
          <cell r="F169">
            <v>-120</v>
          </cell>
          <cell r="G169">
            <v>-45</v>
          </cell>
          <cell r="H169">
            <v>-15</v>
          </cell>
          <cell r="I169">
            <v>15</v>
          </cell>
        </row>
        <row r="170">
          <cell r="C170" t="str">
            <v>Adjusted EBIDTA</v>
          </cell>
          <cell r="D170">
            <v>1629.7545251799982</v>
          </cell>
          <cell r="E170">
            <v>822.66121769999859</v>
          </cell>
          <cell r="F170">
            <v>1115.1008405199925</v>
          </cell>
          <cell r="G170">
            <v>1310.1451974399931</v>
          </cell>
          <cell r="H170">
            <v>1291.3090962799915</v>
          </cell>
          <cell r="I170">
            <v>1243.9929697933612</v>
          </cell>
          <cell r="J170">
            <v>1421.2305289828037</v>
          </cell>
          <cell r="K170">
            <v>1640.3329382093998</v>
          </cell>
        </row>
        <row r="171">
          <cell r="C171" t="str">
            <v>EBITDA Margin %</v>
          </cell>
          <cell r="D171">
            <v>8.0695068726134231E-2</v>
          </cell>
          <cell r="E171">
            <v>4.0373693997516488E-2</v>
          </cell>
          <cell r="F171">
            <v>5.1167424708287633E-2</v>
          </cell>
          <cell r="G171">
            <v>5.7421421869362922E-2</v>
          </cell>
          <cell r="H171">
            <v>5.6089726363390886E-2</v>
          </cell>
          <cell r="I171">
            <v>5.3505222964875102E-2</v>
          </cell>
          <cell r="J171">
            <v>5.6996014041955374E-2</v>
          </cell>
          <cell r="K171">
            <v>6.1155660182677735E-2</v>
          </cell>
        </row>
      </sheetData>
      <sheetData sheetId="8">
        <row r="3">
          <cell r="C3" t="str">
            <v>Project Grantie</v>
          </cell>
          <cell r="E3" t="str">
            <v>Entity Attributable To</v>
          </cell>
          <cell r="G3" t="str">
            <v>Act.</v>
          </cell>
          <cell r="H3" t="str">
            <v>Act.</v>
          </cell>
          <cell r="I3" t="str">
            <v>Act.</v>
          </cell>
          <cell r="K3" t="str">
            <v>Act.</v>
          </cell>
          <cell r="M3" t="str">
            <v>Act.</v>
          </cell>
        </row>
        <row r="4">
          <cell r="C4" t="str">
            <v>Pro Forma Adjustments</v>
          </cell>
          <cell r="G4" t="str">
            <v>FY</v>
          </cell>
          <cell r="H4" t="str">
            <v>FY</v>
          </cell>
          <cell r="I4" t="str">
            <v>FY</v>
          </cell>
          <cell r="K4" t="str">
            <v>TTM</v>
          </cell>
          <cell r="M4" t="str">
            <v>TTM</v>
          </cell>
        </row>
        <row r="5">
          <cell r="C5" t="str">
            <v>$000's</v>
          </cell>
          <cell r="G5">
            <v>2013</v>
          </cell>
          <cell r="H5">
            <v>2014</v>
          </cell>
          <cell r="I5">
            <v>2015</v>
          </cell>
          <cell r="K5">
            <v>42537</v>
          </cell>
          <cell r="M5">
            <v>42629</v>
          </cell>
        </row>
        <row r="7">
          <cell r="C7" t="str">
            <v>Physician Compensation</v>
          </cell>
          <cell r="E7" t="str">
            <v>GRO</v>
          </cell>
          <cell r="G7">
            <v>1873.3036151799997</v>
          </cell>
          <cell r="H7">
            <v>929.56562770000005</v>
          </cell>
          <cell r="I7">
            <v>1885.9990705199987</v>
          </cell>
          <cell r="K7">
            <v>1817.2248324399995</v>
          </cell>
          <cell r="M7">
            <v>1533.5702062799992</v>
          </cell>
        </row>
        <row r="8">
          <cell r="C8" t="str">
            <v>EMR Grant</v>
          </cell>
          <cell r="E8" t="str">
            <v>GRO</v>
          </cell>
          <cell r="G8">
            <v>0</v>
          </cell>
          <cell r="H8">
            <v>0</v>
          </cell>
          <cell r="I8">
            <v>-795</v>
          </cell>
          <cell r="K8">
            <v>-395</v>
          </cell>
          <cell r="M8">
            <v>-195</v>
          </cell>
        </row>
        <row r="9">
          <cell r="C9" t="str">
            <v>Medical Supplies Normalization</v>
          </cell>
          <cell r="E9" t="str">
            <v>EBSC</v>
          </cell>
          <cell r="G9">
            <v>148.11591028842236</v>
          </cell>
          <cell r="H9">
            <v>-132.09596511035889</v>
          </cell>
          <cell r="I9">
            <v>-1.4551915228366852E-14</v>
          </cell>
          <cell r="K9">
            <v>31.716621841570728</v>
          </cell>
          <cell r="M9">
            <v>5.9634384454976246</v>
          </cell>
        </row>
        <row r="10">
          <cell r="C10" t="str">
            <v>GRO Optical Inventory Adjustment</v>
          </cell>
          <cell r="E10" t="str">
            <v>GR Optical</v>
          </cell>
          <cell r="G10">
            <v>0</v>
          </cell>
          <cell r="H10">
            <v>0</v>
          </cell>
          <cell r="I10">
            <v>0</v>
          </cell>
          <cell r="K10">
            <v>15.65522</v>
          </cell>
          <cell r="M10">
            <v>0</v>
          </cell>
        </row>
        <row r="11">
          <cell r="C11" t="str">
            <v>Total Normalization Adjustments</v>
          </cell>
          <cell r="G11">
            <v>2021.4195254684221</v>
          </cell>
          <cell r="H11">
            <v>797.46966258964119</v>
          </cell>
          <cell r="I11">
            <v>1090.9990705199987</v>
          </cell>
          <cell r="K11">
            <v>1469.5966742815704</v>
          </cell>
          <cell r="M11">
            <v>1344.5336447254967</v>
          </cell>
        </row>
        <row r="14">
          <cell r="C14" t="str">
            <v>EBITDA Adjustments</v>
          </cell>
          <cell r="E14" t="str">
            <v>Entity Attributable To</v>
          </cell>
          <cell r="K14" t="str">
            <v>TTM</v>
          </cell>
          <cell r="M14" t="str">
            <v>TTM</v>
          </cell>
        </row>
        <row r="15">
          <cell r="C15" t="str">
            <v>$000's</v>
          </cell>
          <cell r="G15" t="str">
            <v>2013 A</v>
          </cell>
          <cell r="H15" t="str">
            <v>2014 A</v>
          </cell>
          <cell r="I15" t="str">
            <v>2015 A</v>
          </cell>
          <cell r="K15">
            <v>42537</v>
          </cell>
          <cell r="M15">
            <v>42629</v>
          </cell>
        </row>
        <row r="17">
          <cell r="C17" t="str">
            <v>Consolidated Unadjusted EBITDA</v>
          </cell>
          <cell r="G17">
            <v>6576.9028348915772</v>
          </cell>
          <cell r="H17">
            <v>5362.6020918103568</v>
          </cell>
          <cell r="I17">
            <v>6426.0537395199917</v>
          </cell>
          <cell r="K17">
            <v>6783.3977955984219</v>
          </cell>
          <cell r="M17">
            <v>6727.9137778344939</v>
          </cell>
        </row>
        <row r="19">
          <cell r="C19" t="str">
            <v>Adjustments</v>
          </cell>
        </row>
        <row r="20">
          <cell r="C20" t="str">
            <v>Deferred Compensation</v>
          </cell>
          <cell r="E20" t="str">
            <v>GRO</v>
          </cell>
          <cell r="G20">
            <v>140.636</v>
          </cell>
          <cell r="H20">
            <v>140.636</v>
          </cell>
          <cell r="I20">
            <v>105.479</v>
          </cell>
          <cell r="K20">
            <v>105.479</v>
          </cell>
          <cell r="M20">
            <v>105.479</v>
          </cell>
        </row>
        <row r="21">
          <cell r="C21" t="str">
            <v>Optha. Recruiting Costs</v>
          </cell>
          <cell r="E21" t="str">
            <v>GRO</v>
          </cell>
          <cell r="G21">
            <v>0</v>
          </cell>
          <cell r="H21">
            <v>26</v>
          </cell>
          <cell r="I21">
            <v>21</v>
          </cell>
          <cell r="K21">
            <v>10.5</v>
          </cell>
          <cell r="M21">
            <v>5.25</v>
          </cell>
        </row>
        <row r="22">
          <cell r="C22" t="str">
            <v>Insurance Rate Reduction</v>
          </cell>
          <cell r="E22" t="str">
            <v>GRO</v>
          </cell>
          <cell r="G22">
            <v>67.44392000000002</v>
          </cell>
          <cell r="H22">
            <v>81.672750000000008</v>
          </cell>
          <cell r="I22">
            <v>54.661000000000016</v>
          </cell>
          <cell r="K22">
            <v>-1.7869800000000031</v>
          </cell>
          <cell r="M22">
            <v>-30.01097</v>
          </cell>
        </row>
        <row r="23">
          <cell r="C23" t="str">
            <v>Transaction Fees</v>
          </cell>
          <cell r="E23" t="str">
            <v>GRO</v>
          </cell>
          <cell r="G23">
            <v>0</v>
          </cell>
          <cell r="H23">
            <v>0</v>
          </cell>
          <cell r="I23">
            <v>37.491720000000001</v>
          </cell>
          <cell r="K23">
            <v>129.85557</v>
          </cell>
          <cell r="M23">
            <v>257.07945999999998</v>
          </cell>
        </row>
        <row r="24">
          <cell r="C24" t="str">
            <v>NextGen Maintenance Fee</v>
          </cell>
          <cell r="E24" t="str">
            <v>GRO</v>
          </cell>
          <cell r="G24">
            <v>-120</v>
          </cell>
          <cell r="H24">
            <v>-120</v>
          </cell>
          <cell r="I24">
            <v>-120</v>
          </cell>
          <cell r="K24">
            <v>-45</v>
          </cell>
          <cell r="M24">
            <v>-15</v>
          </cell>
        </row>
        <row r="25">
          <cell r="C25" t="str">
            <v>Legal, Tax, Insur. &amp; Other</v>
          </cell>
          <cell r="E25" t="str">
            <v>EBSC</v>
          </cell>
          <cell r="G25">
            <v>54.248280000000001</v>
          </cell>
          <cell r="H25">
            <v>128.41363000000001</v>
          </cell>
          <cell r="I25">
            <v>40.424699999999994</v>
          </cell>
          <cell r="K25">
            <v>12.496360000000005</v>
          </cell>
          <cell r="M25">
            <v>0.56592000000000553</v>
          </cell>
        </row>
        <row r="26">
          <cell r="C26" t="str">
            <v>Collections % Adjustment</v>
          </cell>
          <cell r="E26" t="str">
            <v>EBSC</v>
          </cell>
          <cell r="G26">
            <v>-242.46944815694059</v>
          </cell>
          <cell r="H26">
            <v>-6.5528224530810695</v>
          </cell>
          <cell r="I26">
            <v>-445.65181238033387</v>
          </cell>
          <cell r="K26">
            <v>-279.47602949840172</v>
          </cell>
          <cell r="M26">
            <v>-267.56693379727824</v>
          </cell>
        </row>
        <row r="27">
          <cell r="C27" t="str">
            <v>New Location Normalization</v>
          </cell>
          <cell r="E27" t="str">
            <v>GR Optical</v>
          </cell>
          <cell r="G27">
            <v>0</v>
          </cell>
          <cell r="H27">
            <v>124</v>
          </cell>
          <cell r="I27">
            <v>0</v>
          </cell>
          <cell r="K27">
            <v>0</v>
          </cell>
          <cell r="M27">
            <v>0</v>
          </cell>
        </row>
        <row r="28">
          <cell r="C28" t="str">
            <v>Consolidated Adjusted EBITDA</v>
          </cell>
          <cell r="G28">
            <v>6476.7615867346367</v>
          </cell>
          <cell r="H28">
            <v>5736.7716493572761</v>
          </cell>
          <cell r="I28">
            <v>6119.4583471396581</v>
          </cell>
          <cell r="K28">
            <v>6715.4657161000205</v>
          </cell>
          <cell r="M28">
            <v>6783.7102540372152</v>
          </cell>
        </row>
      </sheetData>
      <sheetData sheetId="9">
        <row r="2">
          <cell r="B2" t="str">
            <v>Project Granite</v>
          </cell>
        </row>
        <row r="5">
          <cell r="B5" t="str">
            <v>Pro Forma Consolidated BS</v>
          </cell>
        </row>
        <row r="6">
          <cell r="B6" t="str">
            <v>$000's</v>
          </cell>
          <cell r="C6" t="str">
            <v>2013 A</v>
          </cell>
          <cell r="D6" t="str">
            <v>2014 A</v>
          </cell>
          <cell r="E6" t="str">
            <v>2015 A</v>
          </cell>
          <cell r="F6" t="str">
            <v>Sep-16</v>
          </cell>
        </row>
        <row r="8">
          <cell r="B8" t="str">
            <v>Assets</v>
          </cell>
        </row>
        <row r="9">
          <cell r="B9" t="str">
            <v>Current Assets</v>
          </cell>
        </row>
        <row r="10">
          <cell r="B10" t="str">
            <v>Cash</v>
          </cell>
          <cell r="C10">
            <v>1482.5579599999999</v>
          </cell>
          <cell r="D10">
            <v>537.59013000000004</v>
          </cell>
          <cell r="E10">
            <v>526.03158999999994</v>
          </cell>
          <cell r="F10">
            <v>243.69374999999997</v>
          </cell>
        </row>
        <row r="11">
          <cell r="B11" t="str">
            <v>Net Accounts Receivable</v>
          </cell>
          <cell r="C11">
            <v>4724.4296699999986</v>
          </cell>
          <cell r="D11">
            <v>6001.24226</v>
          </cell>
          <cell r="E11">
            <v>6726.5668599999999</v>
          </cell>
          <cell r="F11">
            <v>6830.7886300000009</v>
          </cell>
        </row>
        <row r="12">
          <cell r="B12" t="str">
            <v>Inventory</v>
          </cell>
          <cell r="C12">
            <v>465.43858</v>
          </cell>
          <cell r="D12">
            <v>558.02521000000002</v>
          </cell>
          <cell r="E12">
            <v>582.50732999999991</v>
          </cell>
          <cell r="F12">
            <v>584.04178000000002</v>
          </cell>
        </row>
        <row r="13">
          <cell r="B13" t="str">
            <v>Prepaid Assets</v>
          </cell>
          <cell r="C13">
            <v>725.97194999999999</v>
          </cell>
          <cell r="D13">
            <v>518.08814000000007</v>
          </cell>
          <cell r="E13">
            <v>461.21948000000003</v>
          </cell>
          <cell r="F13">
            <v>500.93469999999996</v>
          </cell>
        </row>
        <row r="14">
          <cell r="B14" t="str">
            <v>Total Current Assets</v>
          </cell>
          <cell r="C14">
            <v>7398.3981599999988</v>
          </cell>
          <cell r="D14">
            <v>7614.9457399999992</v>
          </cell>
          <cell r="E14">
            <v>8296.3252599999996</v>
          </cell>
          <cell r="F14">
            <v>8159.4588600000006</v>
          </cell>
        </row>
        <row r="16">
          <cell r="B16" t="str">
            <v>Long Term Assets</v>
          </cell>
        </row>
        <row r="17">
          <cell r="B17" t="str">
            <v>Net PP&amp;E</v>
          </cell>
          <cell r="C17">
            <v>2682.6735600000025</v>
          </cell>
          <cell r="D17">
            <v>3982.7641399999989</v>
          </cell>
          <cell r="E17">
            <v>3199.3099899999993</v>
          </cell>
          <cell r="F17">
            <v>2926.8915099999972</v>
          </cell>
        </row>
        <row r="18">
          <cell r="B18" t="str">
            <v>Goodwill / Intangible Assets</v>
          </cell>
          <cell r="C18">
            <v>410.66679999999997</v>
          </cell>
          <cell r="D18">
            <v>415.30579999999998</v>
          </cell>
          <cell r="E18">
            <v>417.94120999999996</v>
          </cell>
          <cell r="F18">
            <v>417.94120999999996</v>
          </cell>
        </row>
        <row r="19">
          <cell r="B19" t="str">
            <v>Total Long Term Assets</v>
          </cell>
          <cell r="C19">
            <v>3093.3403600000024</v>
          </cell>
          <cell r="D19">
            <v>4398.0699399999985</v>
          </cell>
          <cell r="E19">
            <v>3617.2511999999992</v>
          </cell>
          <cell r="F19">
            <v>3344.8327199999972</v>
          </cell>
        </row>
        <row r="21">
          <cell r="B21" t="str">
            <v>Total Assets</v>
          </cell>
          <cell r="C21">
            <v>10491.738520000001</v>
          </cell>
          <cell r="D21">
            <v>12013.015679999997</v>
          </cell>
          <cell r="E21">
            <v>11913.576459999998</v>
          </cell>
          <cell r="F21">
            <v>11504.291579999997</v>
          </cell>
        </row>
        <row r="23">
          <cell r="B23" t="str">
            <v>Liabilities &amp; Equity</v>
          </cell>
        </row>
        <row r="24">
          <cell r="B24" t="str">
            <v>Current Liabilities</v>
          </cell>
        </row>
        <row r="25">
          <cell r="B25" t="str">
            <v>Accounts Payable</v>
          </cell>
          <cell r="C25">
            <v>970.97824000000003</v>
          </cell>
          <cell r="D25">
            <v>1115.0568399999997</v>
          </cell>
          <cell r="E25">
            <v>746.85076000000004</v>
          </cell>
          <cell r="F25">
            <v>1729.41659</v>
          </cell>
        </row>
        <row r="26">
          <cell r="B26" t="str">
            <v>Accrued Liabilities</v>
          </cell>
          <cell r="C26">
            <v>6052.4537099999998</v>
          </cell>
          <cell r="D26">
            <v>4841.6030899999987</v>
          </cell>
          <cell r="E26">
            <v>4147.3032999999996</v>
          </cell>
          <cell r="F26">
            <v>3171.9666599999996</v>
          </cell>
        </row>
        <row r="27">
          <cell r="B27" t="str">
            <v>Line of Credit</v>
          </cell>
          <cell r="C27">
            <v>0</v>
          </cell>
          <cell r="D27">
            <v>1750</v>
          </cell>
          <cell r="E27">
            <v>2310</v>
          </cell>
          <cell r="F27">
            <v>2500</v>
          </cell>
        </row>
        <row r="28">
          <cell r="B28" t="str">
            <v>Total Current Liabilities</v>
          </cell>
          <cell r="C28">
            <v>7023.4319500000001</v>
          </cell>
          <cell r="D28">
            <v>7706.659929999998</v>
          </cell>
          <cell r="E28">
            <v>7204.1540599999998</v>
          </cell>
          <cell r="F28">
            <v>7401.3832499999999</v>
          </cell>
        </row>
        <row r="30">
          <cell r="B30" t="str">
            <v>Long Term Liabilities</v>
          </cell>
          <cell r="C30">
            <v>2275.1529700000001</v>
          </cell>
          <cell r="D30">
            <v>2917.6958400000003</v>
          </cell>
          <cell r="E30">
            <v>2366.9301699999996</v>
          </cell>
          <cell r="F30">
            <v>1554.87266</v>
          </cell>
        </row>
        <row r="32">
          <cell r="B32" t="str">
            <v>Total Liabilities</v>
          </cell>
          <cell r="C32">
            <v>9298.5849200000011</v>
          </cell>
          <cell r="D32">
            <v>10624.355769999998</v>
          </cell>
          <cell r="E32">
            <v>9571.0842300000004</v>
          </cell>
          <cell r="F32">
            <v>8956.2559099999999</v>
          </cell>
        </row>
        <row r="34">
          <cell r="B34" t="str">
            <v>Shareholder Equity</v>
          </cell>
          <cell r="C34">
            <v>1193.1536000000017</v>
          </cell>
          <cell r="D34">
            <v>1388.6599100000037</v>
          </cell>
          <cell r="E34">
            <v>2342.4922299999994</v>
          </cell>
          <cell r="F34">
            <v>2548.0356699999938</v>
          </cell>
        </row>
        <row r="36">
          <cell r="B36" t="str">
            <v>Total Liabilities And Equity</v>
          </cell>
          <cell r="C36">
            <v>10491.738520000003</v>
          </cell>
          <cell r="D36">
            <v>12013.015680000002</v>
          </cell>
          <cell r="E36">
            <v>11913.57646</v>
          </cell>
          <cell r="F36">
            <v>11504.291579999994</v>
          </cell>
        </row>
      </sheetData>
      <sheetData sheetId="10">
        <row r="2">
          <cell r="B2" t="str">
            <v>Ophthalmologist Shareholder Comp Normalization</v>
          </cell>
        </row>
        <row r="3">
          <cell r="B3" t="str">
            <v>$000's</v>
          </cell>
          <cell r="C3" t="str">
            <v>2013 A</v>
          </cell>
          <cell r="D3" t="str">
            <v>2014 A</v>
          </cell>
          <cell r="E3" t="str">
            <v>2015 A</v>
          </cell>
          <cell r="G3" t="str">
            <v>Sep-16 TTM</v>
          </cell>
        </row>
        <row r="5">
          <cell r="B5" t="str">
            <v>EBITDA Add-Back Calculation</v>
          </cell>
        </row>
        <row r="6">
          <cell r="B6" t="str">
            <v>Shareholder Pass-through, per Bonus Sheet</v>
          </cell>
          <cell r="C6">
            <v>2030.8040000000001</v>
          </cell>
          <cell r="D6">
            <v>2294.1029499999995</v>
          </cell>
          <cell r="E6">
            <v>2539.6972299999993</v>
          </cell>
          <cell r="G6">
            <v>2498.5056499999996</v>
          </cell>
        </row>
        <row r="7">
          <cell r="B7" t="str">
            <v>Shareholder Bonus, per Bonus Sheet</v>
          </cell>
          <cell r="C7">
            <v>3330.4708881799997</v>
          </cell>
          <cell r="D7">
            <v>2143.9125057000001</v>
          </cell>
          <cell r="E7">
            <v>3077.6589345199986</v>
          </cell>
          <cell r="G7">
            <v>3013.9328312799994</v>
          </cell>
        </row>
        <row r="8">
          <cell r="B8" t="str">
            <v>Actual Shareholder Ophthalmologist Comp.</v>
          </cell>
          <cell r="C8">
            <v>5361.2748881799998</v>
          </cell>
          <cell r="D8">
            <v>4438.0154556999996</v>
          </cell>
          <cell r="E8">
            <v>5617.3561645199979</v>
          </cell>
          <cell r="G8">
            <v>5512.438481279999</v>
          </cell>
        </row>
        <row r="10">
          <cell r="B10" t="str">
            <v>Normalization Calculation</v>
          </cell>
        </row>
        <row r="11">
          <cell r="B11" t="str">
            <v>Shareholder Ophthalmologist Net Billings</v>
          </cell>
          <cell r="C11">
            <v>11626.57091</v>
          </cell>
          <cell r="D11">
            <v>11694.832760000001</v>
          </cell>
          <cell r="E11">
            <v>12437.85698</v>
          </cell>
          <cell r="G11">
            <v>13262.894249999999</v>
          </cell>
        </row>
        <row r="12">
          <cell r="B12" t="str">
            <v>Normalized % of Net Billings Paid</v>
          </cell>
          <cell r="C12">
            <v>0.3</v>
          </cell>
          <cell r="D12">
            <v>0.3</v>
          </cell>
          <cell r="E12">
            <v>0.3</v>
          </cell>
          <cell r="G12">
            <v>0.3</v>
          </cell>
        </row>
        <row r="13">
          <cell r="B13" t="str">
            <v>Normalized Shareholder Ophthalmologist Comp.</v>
          </cell>
          <cell r="C13">
            <v>3487.9712730000001</v>
          </cell>
          <cell r="D13">
            <v>3508.4498280000003</v>
          </cell>
          <cell r="E13">
            <v>3731.357094</v>
          </cell>
          <cell r="G13">
            <v>3978.8682749999998</v>
          </cell>
        </row>
        <row r="15">
          <cell r="B15" t="str">
            <v>Shareholder Ophthalmologist Adjustment</v>
          </cell>
          <cell r="C15">
            <v>1873.3036151799997</v>
          </cell>
          <cell r="D15">
            <v>929.56562769999937</v>
          </cell>
          <cell r="E15">
            <v>1885.999070519998</v>
          </cell>
          <cell r="G15">
            <v>1533.5702062799992</v>
          </cell>
        </row>
      </sheetData>
      <sheetData sheetId="11"/>
      <sheetData sheetId="12" refreshError="1"/>
      <sheetData sheetId="13">
        <row r="35">
          <cell r="D35">
            <v>2165273.42</v>
          </cell>
        </row>
      </sheetData>
      <sheetData sheetId="14"/>
      <sheetData sheetId="15"/>
      <sheetData sheetId="16" refreshError="1"/>
      <sheetData sheetId="17" refreshError="1"/>
      <sheetData sheetId="18"/>
      <sheetData sheetId="19"/>
      <sheetData sheetId="20"/>
      <sheetData sheetId="21"/>
      <sheetData sheetId="22"/>
      <sheetData sheetId="23"/>
      <sheetData sheetId="24"/>
      <sheetData sheetId="25"/>
      <sheetData sheetId="26"/>
      <sheetData sheetId="27"/>
      <sheetData sheetId="28"/>
      <sheetData sheetId="29" refreshError="1"/>
      <sheetData sheetId="30"/>
      <sheetData sheetId="31"/>
      <sheetData sheetId="32"/>
      <sheetData sheetId="33" refreshError="1"/>
      <sheetData sheetId="34" refreshError="1"/>
      <sheetData sheetId="35"/>
      <sheetData sheetId="36"/>
      <sheetData sheetId="37"/>
      <sheetData sheetId="38"/>
      <sheetData sheetId="39"/>
      <sheetData sheetId="40"/>
      <sheetData sheetId="41"/>
      <sheetData sheetId="42"/>
      <sheetData sheetId="43"/>
      <sheetData sheetId="44"/>
      <sheetData sheetId="45" refreshError="1"/>
      <sheetData sheetId="46"/>
      <sheetData sheetId="47"/>
      <sheetData sheetId="48"/>
      <sheetData sheetId="49"/>
      <sheetData sheetId="50"/>
      <sheetData sheetId="51"/>
      <sheetData sheetId="52" refreshError="1"/>
      <sheetData sheetId="53"/>
      <sheetData sheetId="54"/>
      <sheetData sheetId="55"/>
      <sheetData sheetId="56"/>
      <sheetData sheetId="57"/>
      <sheetData sheetId="58"/>
      <sheetData sheetId="59"/>
      <sheetData sheetId="60"/>
      <sheetData sheetId="61"/>
      <sheetData sheetId="62"/>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scade"/>
      <sheetName val="Error Check"/>
      <sheetName val="Model Flow"/>
      <sheetName val="CIM Graphs"/>
      <sheetName val="CIM Charts"/>
      <sheetName val="PRO FORMA &gt;&gt;&gt;"/>
      <sheetName val="Consolidated PF"/>
      <sheetName val="Bridge"/>
      <sheetName val="BMC PF"/>
      <sheetName val="PIPP PF"/>
      <sheetName val="OL PF"/>
      <sheetName val="WB PF"/>
      <sheetName val="ANALYSES &gt;&gt;&gt;"/>
      <sheetName val="COMP ADJ &gt;&gt;&gt;"/>
      <sheetName val="BMC Comp Adj."/>
      <sheetName val="PIPP Comp Adj."/>
      <sheetName val="OL Comp Adj."/>
      <sheetName val="WB Comp Adj."/>
      <sheetName val="WATERFALLS &gt;&gt;&gt;"/>
      <sheetName val="Rev Adjustment"/>
      <sheetName val="WF Collections %"/>
      <sheetName val="Combined WF"/>
      <sheetName val="BMC WF"/>
      <sheetName val="PIPP WF"/>
      <sheetName val="OL WF"/>
      <sheetName val="OTHER ANALYSES &gt;&gt;&gt;"/>
      <sheetName val="Patient Visits"/>
      <sheetName val="Fins Vs. Billing Tie"/>
      <sheetName val="CDU Adjustment"/>
      <sheetName val="SPREADS &gt;&gt;&gt;"/>
      <sheetName val="FS SPREADS &gt;&gt;&gt;"/>
      <sheetName val="Normalizations Check"/>
      <sheetName val="KEA Spreads Normalized"/>
      <sheetName val="KEA Spreads"/>
      <sheetName val="KACS Spreads"/>
      <sheetName val="FS NORMALIZATIONS &gt;&gt;&gt;"/>
      <sheetName val="Ins. Normalizations"/>
      <sheetName val="PF Delta Analysis"/>
      <sheetName val="BONUS SPREADS &gt;&gt;&gt;"/>
      <sheetName val="Bonus Reconciliation"/>
      <sheetName val="COMP SPREADS &gt;&gt;&gt;"/>
      <sheetName val="Cons SH Comp"/>
      <sheetName val="BMC SH Comp"/>
      <sheetName val="PIPP SH Comp"/>
      <sheetName val="OL SH Comp"/>
      <sheetName val="WB SH Comp"/>
      <sheetName val="HOURS SPREADS &gt;&gt;&gt;"/>
      <sheetName val="BMC SH Hrs."/>
      <sheetName val="PIPP SH Hrs."/>
      <sheetName val="OL SH Hrs."/>
      <sheetName val="WB SH Hrs."/>
      <sheetName val="RAW DATA &gt;&gt;&gt;"/>
      <sheetName val="QUICKBOOKS &gt;&gt;&gt;"/>
      <sheetName val="KEA P&amp;L FY13 - Sep-17"/>
      <sheetName val="KEA BS FY13 - Sep-17"/>
      <sheetName val="KACS P&amp;L FY13 - Sep-17"/>
      <sheetName val="KACS BS FY13 - Sep-17"/>
      <sheetName val="KEA Bad Debt  FY13 - Sep-17"/>
      <sheetName val="QB TRANS DETAIL &gt;&gt;&gt;"/>
      <sheetName val="TD 2013"/>
      <sheetName val="TD 2014"/>
      <sheetName val="TD 2015"/>
      <sheetName val="TD 2016"/>
      <sheetName val="TD YTD Apr-17"/>
      <sheetName val="TD YTD Aug-17"/>
      <sheetName val="TD YTD Sep-17"/>
      <sheetName val="CDU TD"/>
      <sheetName val="BILLING DATA &gt;&gt;&gt;"/>
      <sheetName val="BMC WF FY14 - Aug-17"/>
      <sheetName val="PIPP WF FY14 - Aug-17"/>
      <sheetName val="OL WF FY14 - Aug-17"/>
      <sheetName val="WB PT Visits FY14 - Jul-17"/>
      <sheetName val="KACS WF YTD Apr-17"/>
      <sheetName val="HOURS DATA &gt;&gt;&gt;"/>
      <sheetName val="BMC Hours SB Data"/>
      <sheetName val="BMC Hours Data"/>
      <sheetName val="PIPP Hours Data"/>
      <sheetName val="OL Hours Data"/>
      <sheetName val="WB Hours Data"/>
      <sheetName val="COMP DATA &gt;&gt;&gt;"/>
      <sheetName val="BMC Comp Data"/>
      <sheetName val="PIPP Comp Data"/>
      <sheetName val="OL Comp Data"/>
      <sheetName val="WB Comp Data"/>
      <sheetName val="PROFIT SHARE DATA &gt;&gt;&gt;"/>
      <sheetName val="2017 PF Calc Est."/>
      <sheetName val="2016 PF Calc"/>
      <sheetName val="2015 PF Calc"/>
      <sheetName val="2014 PF Calc"/>
    </sheetNames>
    <sheetDataSet>
      <sheetData sheetId="0" refreshError="1"/>
      <sheetData sheetId="1" refreshError="1"/>
      <sheetData sheetId="2"/>
      <sheetData sheetId="3">
        <row r="2">
          <cell r="B2" t="str">
            <v>Project Knox</v>
          </cell>
        </row>
        <row r="3">
          <cell r="B3" t="str">
            <v>CIM Charts</v>
          </cell>
        </row>
        <row r="6">
          <cell r="B6" t="str">
            <v>Consolidated Revenue &amp; EBITDA pg. 3</v>
          </cell>
        </row>
        <row r="7">
          <cell r="C7">
            <v>2014</v>
          </cell>
          <cell r="D7">
            <v>2015</v>
          </cell>
          <cell r="E7">
            <v>2016</v>
          </cell>
          <cell r="F7" t="str">
            <v>TTM Apr-17</v>
          </cell>
          <cell r="P7" t="str">
            <v>CDU Patient Visits by Month pg. 13</v>
          </cell>
        </row>
        <row r="8">
          <cell r="B8" t="str">
            <v>Revenue</v>
          </cell>
          <cell r="C8">
            <v>12.849102188000003</v>
          </cell>
          <cell r="D8">
            <v>13.168844807999999</v>
          </cell>
          <cell r="E8">
            <v>14.071659650324897</v>
          </cell>
          <cell r="F8">
            <v>14.150112507300665</v>
          </cell>
          <cell r="P8" t="str">
            <v>Oct-16</v>
          </cell>
          <cell r="Q8">
            <v>43</v>
          </cell>
        </row>
        <row r="9">
          <cell r="B9" t="str">
            <v>Adj. EBITDA</v>
          </cell>
          <cell r="C9">
            <v>1.6366908484666673</v>
          </cell>
          <cell r="D9">
            <v>1.7760645535833337</v>
          </cell>
          <cell r="E9">
            <v>1.9111188732248967</v>
          </cell>
          <cell r="F9">
            <v>2.0041971011006638</v>
          </cell>
          <cell r="P9" t="str">
            <v>Nov-16</v>
          </cell>
          <cell r="Q9">
            <v>51</v>
          </cell>
        </row>
        <row r="10">
          <cell r="D10" t="str">
            <v>14-'16 CAGR</v>
          </cell>
          <cell r="E10">
            <v>4.649286015691545E-2</v>
          </cell>
          <cell r="P10" t="str">
            <v>Dec-16</v>
          </cell>
          <cell r="Q10">
            <v>81</v>
          </cell>
        </row>
        <row r="11">
          <cell r="P11" t="str">
            <v>Jan-17</v>
          </cell>
          <cell r="Q11">
            <v>45</v>
          </cell>
        </row>
        <row r="12">
          <cell r="P12" t="str">
            <v>Feb-17</v>
          </cell>
          <cell r="Q12">
            <v>65</v>
          </cell>
        </row>
        <row r="13">
          <cell r="P13" t="str">
            <v>Mar-17</v>
          </cell>
          <cell r="Q13">
            <v>88</v>
          </cell>
        </row>
        <row r="14">
          <cell r="P14" t="str">
            <v>Apr-17</v>
          </cell>
          <cell r="Q14">
            <v>116</v>
          </cell>
          <cell r="R14">
            <v>1.6976744186046511</v>
          </cell>
        </row>
        <row r="22">
          <cell r="B22" t="str">
            <v>BMC Revenue &amp; EBITDA pg. 9</v>
          </cell>
        </row>
        <row r="23">
          <cell r="C23">
            <v>2014</v>
          </cell>
          <cell r="D23">
            <v>2015</v>
          </cell>
          <cell r="E23">
            <v>2016</v>
          </cell>
          <cell r="F23" t="str">
            <v>TTM Apr-17</v>
          </cell>
        </row>
        <row r="24">
          <cell r="B24" t="str">
            <v>Revenue</v>
          </cell>
          <cell r="C24">
            <v>6.8122614899999983</v>
          </cell>
          <cell r="D24">
            <v>6.9762506050000015</v>
          </cell>
          <cell r="E24">
            <v>7.5207435603103914</v>
          </cell>
          <cell r="F24">
            <v>7.5633019599500413</v>
          </cell>
        </row>
        <row r="25">
          <cell r="B25" t="str">
            <v>Adj. Gross Profit</v>
          </cell>
          <cell r="C25">
            <v>1.4100973916842248</v>
          </cell>
          <cell r="D25">
            <v>1.3274040103076332</v>
          </cell>
          <cell r="E25">
            <v>2.0817152712993288</v>
          </cell>
          <cell r="F25">
            <v>2.091155687569334</v>
          </cell>
        </row>
        <row r="26">
          <cell r="D26" t="str">
            <v>14-'16 CAGR</v>
          </cell>
          <cell r="E26">
            <v>5.0714523198894579E-2</v>
          </cell>
        </row>
        <row r="39">
          <cell r="B39" t="str">
            <v>PIPP Revenue &amp; EBITDA pg. 10</v>
          </cell>
        </row>
        <row r="40">
          <cell r="C40">
            <v>2014</v>
          </cell>
          <cell r="D40">
            <v>2015</v>
          </cell>
          <cell r="E40">
            <v>2016</v>
          </cell>
          <cell r="F40" t="str">
            <v>TTM Apr-17</v>
          </cell>
        </row>
        <row r="41">
          <cell r="B41" t="str">
            <v>Revenue</v>
          </cell>
          <cell r="C41">
            <v>1.4309317499999998</v>
          </cell>
          <cell r="D41">
            <v>1.60004704</v>
          </cell>
          <cell r="E41">
            <v>1.7162533665683437</v>
          </cell>
          <cell r="F41">
            <v>1.7356136705234648</v>
          </cell>
        </row>
        <row r="42">
          <cell r="B42" t="str">
            <v>Adj. Gross Profit</v>
          </cell>
          <cell r="C42">
            <v>0.20841320241144462</v>
          </cell>
          <cell r="D42">
            <v>0.42393368387032582</v>
          </cell>
          <cell r="E42">
            <v>0.30629756027836141</v>
          </cell>
          <cell r="F42">
            <v>0.31397889188747669</v>
          </cell>
        </row>
        <row r="43">
          <cell r="D43" t="str">
            <v>14-'16 CAGR</v>
          </cell>
          <cell r="E43">
            <v>9.5169249505339781E-2</v>
          </cell>
        </row>
        <row r="55">
          <cell r="B55" t="str">
            <v>Oaklawn Revenue &amp; EBITDA pg. 12</v>
          </cell>
        </row>
        <row r="56">
          <cell r="C56">
            <v>2014</v>
          </cell>
          <cell r="D56">
            <v>2015</v>
          </cell>
          <cell r="E56">
            <v>2016</v>
          </cell>
          <cell r="F56" t="str">
            <v>TTM Apr-17</v>
          </cell>
        </row>
        <row r="57">
          <cell r="B57" t="str">
            <v>Revenue</v>
          </cell>
          <cell r="C57">
            <v>3.0873329480000002</v>
          </cell>
          <cell r="D57">
            <v>3.0983416630000007</v>
          </cell>
          <cell r="E57">
            <v>3.336975723446161</v>
          </cell>
          <cell r="F57">
            <v>3.3535098768271578</v>
          </cell>
        </row>
        <row r="58">
          <cell r="B58" t="str">
            <v>Adj. Gross Profit</v>
          </cell>
          <cell r="C58">
            <v>0.74391992382835415</v>
          </cell>
          <cell r="D58">
            <v>0.80547026754465323</v>
          </cell>
          <cell r="E58">
            <v>0.76389891285596323</v>
          </cell>
          <cell r="F58">
            <v>0.76902894810302602</v>
          </cell>
        </row>
        <row r="59">
          <cell r="D59" t="str">
            <v>14-'16 CAGR</v>
          </cell>
          <cell r="E59">
            <v>3.9644330855866272E-2</v>
          </cell>
        </row>
        <row r="70">
          <cell r="B70" t="str">
            <v>Woodbridge Revenue &amp; EBITDA pg. 11</v>
          </cell>
        </row>
        <row r="71">
          <cell r="C71">
            <v>2014</v>
          </cell>
          <cell r="D71">
            <v>2015</v>
          </cell>
          <cell r="E71">
            <v>2016</v>
          </cell>
          <cell r="F71" t="str">
            <v>TTM Apr-17</v>
          </cell>
        </row>
        <row r="72">
          <cell r="B72" t="str">
            <v>Revenue</v>
          </cell>
          <cell r="C72">
            <v>1.5185759999999999</v>
          </cell>
          <cell r="D72">
            <v>1.4942055000000001</v>
          </cell>
          <cell r="E72">
            <v>1.497687</v>
          </cell>
          <cell r="F72">
            <v>1.497687</v>
          </cell>
        </row>
        <row r="73">
          <cell r="B73" t="str">
            <v>Adj. Gross Profit</v>
          </cell>
          <cell r="C73">
            <v>7.363010397597472E-2</v>
          </cell>
          <cell r="D73">
            <v>0.18587556307739067</v>
          </cell>
          <cell r="E73">
            <v>-0.20431091800875753</v>
          </cell>
          <cell r="F73">
            <v>-0.26057631005917165</v>
          </cell>
        </row>
        <row r="74">
          <cell r="D74" t="str">
            <v>14-'16 CAGR</v>
          </cell>
          <cell r="E74">
            <v>-6.9016413416181921E-3</v>
          </cell>
        </row>
        <row r="86">
          <cell r="B86" t="str">
            <v>Consolidated Revenue &amp; EBITDA pg. 3</v>
          </cell>
        </row>
        <row r="87">
          <cell r="C87">
            <v>2014</v>
          </cell>
          <cell r="D87">
            <v>2015</v>
          </cell>
          <cell r="E87">
            <v>2016</v>
          </cell>
          <cell r="F87" t="str">
            <v>TTM Apr-17</v>
          </cell>
          <cell r="R87" t="str">
            <v>Loc</v>
          </cell>
          <cell r="S87" t="str">
            <v>TTM Apr-17</v>
          </cell>
        </row>
        <row r="88">
          <cell r="B88" t="str">
            <v>BMC</v>
          </cell>
          <cell r="C88">
            <v>49.654000000000003</v>
          </cell>
          <cell r="D88">
            <v>50.16</v>
          </cell>
          <cell r="E88">
            <v>48.957000000000001</v>
          </cell>
          <cell r="F88">
            <v>48.281999999999996</v>
          </cell>
          <cell r="R88" t="str">
            <v>BMC</v>
          </cell>
          <cell r="S88">
            <v>48.281999999999996</v>
          </cell>
        </row>
        <row r="89">
          <cell r="B89" t="str">
            <v>Woodbridge</v>
          </cell>
          <cell r="C89">
            <v>24.852</v>
          </cell>
          <cell r="D89">
            <v>25.422999999999998</v>
          </cell>
          <cell r="E89">
            <v>25.831</v>
          </cell>
          <cell r="F89">
            <v>25.998999999999999</v>
          </cell>
          <cell r="R89" t="str">
            <v>Woodbridge</v>
          </cell>
          <cell r="S89">
            <v>25.998999999999999</v>
          </cell>
        </row>
        <row r="90">
          <cell r="B90" t="str">
            <v>Oaklawn</v>
          </cell>
          <cell r="C90">
            <v>22.661000000000001</v>
          </cell>
          <cell r="D90">
            <v>22.295000000000002</v>
          </cell>
          <cell r="E90">
            <v>21.920999999999999</v>
          </cell>
          <cell r="F90">
            <v>21.995999999999999</v>
          </cell>
          <cell r="R90" t="str">
            <v>Oaklawn</v>
          </cell>
          <cell r="S90">
            <v>21.995999999999999</v>
          </cell>
        </row>
        <row r="91">
          <cell r="B91" t="str">
            <v>Pipp</v>
          </cell>
          <cell r="C91">
            <v>10.340999999999999</v>
          </cell>
          <cell r="D91">
            <v>10.496</v>
          </cell>
          <cell r="E91">
            <v>10.756</v>
          </cell>
          <cell r="F91">
            <v>10.906000000000001</v>
          </cell>
          <cell r="R91" t="str">
            <v>Pipp</v>
          </cell>
          <cell r="S91">
            <v>10.906000000000001</v>
          </cell>
        </row>
        <row r="92">
          <cell r="B92" t="str">
            <v>Total</v>
          </cell>
          <cell r="C92">
            <v>107.508</v>
          </cell>
          <cell r="D92">
            <v>108.374</v>
          </cell>
          <cell r="E92">
            <v>107.465</v>
          </cell>
          <cell r="F92">
            <v>107.18299999999999</v>
          </cell>
        </row>
        <row r="94">
          <cell r="E94">
            <v>1000</v>
          </cell>
        </row>
        <row r="102">
          <cell r="B102" t="str">
            <v>Consolidated Revenue &amp; EBITDA pg. 3</v>
          </cell>
        </row>
        <row r="103">
          <cell r="C103">
            <v>2014</v>
          </cell>
          <cell r="D103">
            <v>2015</v>
          </cell>
          <cell r="E103">
            <v>2016</v>
          </cell>
          <cell r="F103" t="str">
            <v>TTM Apr-17</v>
          </cell>
          <cell r="P103" t="str">
            <v>Consolidated Revenue &amp; EBITDA pg. 3</v>
          </cell>
        </row>
        <row r="104">
          <cell r="B104" t="str">
            <v>Home</v>
          </cell>
          <cell r="C104">
            <v>5.5247062610655075E-2</v>
          </cell>
          <cell r="D104">
            <v>5.1174133658498211E-2</v>
          </cell>
          <cell r="E104">
            <v>3.7861484263094734E-2</v>
          </cell>
          <cell r="F104">
            <v>3.9655371360436939E-2</v>
          </cell>
          <cell r="P104" t="str">
            <v>Other</v>
          </cell>
          <cell r="Q104">
            <v>3.746177370030581E-2</v>
          </cell>
          <cell r="R104">
            <v>4.9640089682570901E-2</v>
          </cell>
          <cell r="S104">
            <v>7.130966667957106E-2</v>
          </cell>
          <cell r="T104">
            <v>7.1771991230431945E-2</v>
          </cell>
        </row>
        <row r="105">
          <cell r="B105" t="str">
            <v>Transfer</v>
          </cell>
          <cell r="C105">
            <v>2.5028166747143088E-2</v>
          </cell>
          <cell r="D105">
            <v>1.7071156039806475E-2</v>
          </cell>
          <cell r="E105">
            <v>1.6569238511865588E-2</v>
          </cell>
          <cell r="F105">
            <v>1.9616139082272395E-2</v>
          </cell>
          <cell r="P105" t="str">
            <v>Home</v>
          </cell>
          <cell r="Q105">
            <v>5.5247062610655075E-2</v>
          </cell>
          <cell r="R105">
            <v>5.1174133658498211E-2</v>
          </cell>
          <cell r="S105">
            <v>3.7861484263094734E-2</v>
          </cell>
          <cell r="T105">
            <v>3.9655371360436939E-2</v>
          </cell>
        </row>
        <row r="106">
          <cell r="P106" t="str">
            <v>Transfer</v>
          </cell>
          <cell r="Q106">
            <v>2.5028166747143088E-2</v>
          </cell>
          <cell r="R106">
            <v>1.7071156039806475E-2</v>
          </cell>
          <cell r="S106">
            <v>1.6569238511865588E-2</v>
          </cell>
          <cell r="T106">
            <v>1.9616139082272395E-2</v>
          </cell>
        </row>
        <row r="108">
          <cell r="E108">
            <v>1000</v>
          </cell>
        </row>
      </sheetData>
      <sheetData sheetId="4">
        <row r="5">
          <cell r="B5" t="str">
            <v>Pro Forma Consolidated P&amp;L</v>
          </cell>
        </row>
        <row r="6">
          <cell r="B6" t="str">
            <v>$000's</v>
          </cell>
          <cell r="C6" t="str">
            <v>2014 A</v>
          </cell>
          <cell r="D6" t="str">
            <v>2015 A</v>
          </cell>
          <cell r="E6" t="str">
            <v>2016 A</v>
          </cell>
          <cell r="F6" t="str">
            <v>Apr-17 TTM</v>
          </cell>
        </row>
        <row r="8">
          <cell r="B8" t="str">
            <v>Total Patient Visits (excluding Woodbridge)</v>
          </cell>
          <cell r="C8">
            <v>107508</v>
          </cell>
          <cell r="D8">
            <v>108374</v>
          </cell>
          <cell r="E8">
            <v>107465</v>
          </cell>
          <cell r="F8">
            <v>107183</v>
          </cell>
        </row>
        <row r="10">
          <cell r="B10" t="str">
            <v>Revenues</v>
          </cell>
        </row>
        <row r="11">
          <cell r="B11" t="str">
            <v>Fee for Service Revenue, Net</v>
          </cell>
          <cell r="C11">
            <v>10413.681428000004</v>
          </cell>
          <cell r="D11">
            <v>10626.515288000001</v>
          </cell>
          <cell r="E11">
            <v>11506.663090324895</v>
          </cell>
          <cell r="F11">
            <v>11560.004517300666</v>
          </cell>
        </row>
        <row r="12">
          <cell r="B12" t="str">
            <v>Contract Revenue</v>
          </cell>
          <cell r="C12">
            <v>1518.576</v>
          </cell>
          <cell r="D12">
            <v>1494.2055</v>
          </cell>
          <cell r="E12">
            <v>1497.6869999999999</v>
          </cell>
          <cell r="F12">
            <v>1497.6869999999999</v>
          </cell>
        </row>
        <row r="13">
          <cell r="B13" t="str">
            <v>Subsidies</v>
          </cell>
          <cell r="C13">
            <v>664.48800000000006</v>
          </cell>
          <cell r="D13">
            <v>793.38</v>
          </cell>
          <cell r="E13">
            <v>793.38</v>
          </cell>
          <cell r="F13">
            <v>793.38</v>
          </cell>
        </row>
        <row r="14">
          <cell r="B14" t="str">
            <v>Director Stipends</v>
          </cell>
          <cell r="C14">
            <v>244.15945000000002</v>
          </cell>
          <cell r="D14">
            <v>242.92474999999999</v>
          </cell>
          <cell r="E14">
            <v>214.21899999999999</v>
          </cell>
          <cell r="F14">
            <v>262.25566000000003</v>
          </cell>
        </row>
        <row r="15">
          <cell r="B15" t="str">
            <v>Other Revenue</v>
          </cell>
          <cell r="C15">
            <v>8.1973099999999999</v>
          </cell>
          <cell r="D15">
            <v>11.819270000000001</v>
          </cell>
          <cell r="E15">
            <v>59.710560000000001</v>
          </cell>
          <cell r="F15">
            <v>36.785330000000002</v>
          </cell>
        </row>
        <row r="16">
          <cell r="B16" t="str">
            <v>Total Revenue</v>
          </cell>
          <cell r="C16">
            <v>12849.102188000003</v>
          </cell>
          <cell r="D16">
            <v>13168.844808</v>
          </cell>
          <cell r="E16">
            <v>14071.659650324893</v>
          </cell>
          <cell r="F16">
            <v>14150.112507300666</v>
          </cell>
        </row>
        <row r="18">
          <cell r="B18" t="str">
            <v>YoY Growth %</v>
          </cell>
          <cell r="C18" t="str">
            <v>n/a</v>
          </cell>
          <cell r="D18">
            <v>2.488443280485475E-2</v>
          </cell>
          <cell r="E18">
            <v>6.8556874614881691E-2</v>
          </cell>
          <cell r="F18">
            <v>5.5752383816334294E-3</v>
          </cell>
        </row>
        <row r="20">
          <cell r="B20" t="str">
            <v>Labor Cost</v>
          </cell>
        </row>
        <row r="21">
          <cell r="B21" t="str">
            <v>Clinical Salaries</v>
          </cell>
          <cell r="C21">
            <v>8479.7009399999988</v>
          </cell>
          <cell r="D21">
            <v>8865.7102600000017</v>
          </cell>
          <cell r="E21">
            <v>9065.53593</v>
          </cell>
          <cell r="F21">
            <v>9150.677740000001</v>
          </cell>
        </row>
        <row r="22">
          <cell r="B22" t="str">
            <v>Admin &amp; Other Salaries</v>
          </cell>
          <cell r="C22">
            <v>128.98698999999999</v>
          </cell>
          <cell r="D22">
            <v>141.25973999999999</v>
          </cell>
          <cell r="E22">
            <v>105.179</v>
          </cell>
          <cell r="F22">
            <v>197.10804999999999</v>
          </cell>
        </row>
        <row r="23">
          <cell r="B23" t="str">
            <v>Contract Labor</v>
          </cell>
          <cell r="C23">
            <v>1568.01144</v>
          </cell>
          <cell r="D23">
            <v>1176.07403</v>
          </cell>
          <cell r="E23">
            <v>1724.2497599999999</v>
          </cell>
          <cell r="F23">
            <v>1622.0190299999999</v>
          </cell>
        </row>
        <row r="24">
          <cell r="B24" t="str">
            <v>Payroll Taxes and Benefits</v>
          </cell>
          <cell r="C24">
            <v>1474.9264600000001</v>
          </cell>
          <cell r="D24">
            <v>1661.8899900000001</v>
          </cell>
          <cell r="E24">
            <v>1563.4055899999998</v>
          </cell>
          <cell r="F24">
            <v>1563.1166900000003</v>
          </cell>
        </row>
        <row r="25">
          <cell r="B25" t="str">
            <v>Total Unadjusted Labor Cost</v>
          </cell>
          <cell r="C25">
            <v>11651.625829999999</v>
          </cell>
          <cell r="D25">
            <v>11844.934020000001</v>
          </cell>
          <cell r="E25">
            <v>12458.370280000001</v>
          </cell>
          <cell r="F25">
            <v>12532.921510000002</v>
          </cell>
        </row>
        <row r="26">
          <cell r="B26" t="str">
            <v>Shareholder Comp Adjustment</v>
          </cell>
          <cell r="C26">
            <v>-1238.5842639000002</v>
          </cell>
          <cell r="D26">
            <v>-1418.7727368000001</v>
          </cell>
          <cell r="E26">
            <v>-1334.3114561</v>
          </cell>
          <cell r="F26">
            <v>-1296.3962202000002</v>
          </cell>
        </row>
        <row r="28">
          <cell r="B28" t="str">
            <v>Adjusted Gross Profit</v>
          </cell>
          <cell r="C28">
            <v>2436.0606219000038</v>
          </cell>
          <cell r="D28">
            <v>2742.6835247999988</v>
          </cell>
          <cell r="E28">
            <v>2947.6008264248921</v>
          </cell>
          <cell r="F28">
            <v>2913.5872175006643</v>
          </cell>
        </row>
        <row r="29">
          <cell r="B29" t="str">
            <v>% Margin</v>
          </cell>
          <cell r="C29">
            <v>0.18958994848488969</v>
          </cell>
          <cell r="D29">
            <v>0.20827062394522516</v>
          </cell>
          <cell r="E29">
            <v>0.20947073050880935</v>
          </cell>
          <cell r="F29">
            <v>0.20590558668684905</v>
          </cell>
        </row>
        <row r="31">
          <cell r="B31" t="str">
            <v>Operating Expenses</v>
          </cell>
        </row>
        <row r="32">
          <cell r="B32" t="str">
            <v>Insurance</v>
          </cell>
          <cell r="C32">
            <v>305.1903333333334</v>
          </cell>
          <cell r="D32">
            <v>331.66257916666672</v>
          </cell>
          <cell r="E32">
            <v>309.90703000000008</v>
          </cell>
          <cell r="F32">
            <v>287.94560000000001</v>
          </cell>
        </row>
        <row r="33">
          <cell r="B33" t="str">
            <v>Billing Expenses</v>
          </cell>
          <cell r="C33">
            <v>760.38118999999995</v>
          </cell>
          <cell r="D33">
            <v>804.55464000000006</v>
          </cell>
          <cell r="E33">
            <v>859.24198000000013</v>
          </cell>
          <cell r="F33">
            <v>846.45799999999997</v>
          </cell>
        </row>
        <row r="34">
          <cell r="B34" t="str">
            <v>CME Reimbursement</v>
          </cell>
          <cell r="C34">
            <v>41.992309999999996</v>
          </cell>
          <cell r="D34">
            <v>37.880050000000004</v>
          </cell>
          <cell r="E34">
            <v>68.970650000000006</v>
          </cell>
          <cell r="F34">
            <v>77.308899999999994</v>
          </cell>
        </row>
        <row r="35">
          <cell r="B35" t="str">
            <v>Dues &amp; Subscriptions</v>
          </cell>
          <cell r="C35">
            <v>54.553539999999998</v>
          </cell>
          <cell r="D35">
            <v>35.432679999999991</v>
          </cell>
          <cell r="E35">
            <v>73.198639999999997</v>
          </cell>
          <cell r="F35">
            <v>79.287739999999985</v>
          </cell>
        </row>
        <row r="36">
          <cell r="B36" t="str">
            <v>Facilities</v>
          </cell>
          <cell r="C36">
            <v>35.962799999999987</v>
          </cell>
          <cell r="D36">
            <v>36.857399999999998</v>
          </cell>
          <cell r="E36">
            <v>41.760150000000003</v>
          </cell>
          <cell r="F36">
            <v>38.793219999999991</v>
          </cell>
        </row>
        <row r="37">
          <cell r="B37" t="str">
            <v>Professional Fees</v>
          </cell>
          <cell r="C37">
            <v>8.9671099999999999</v>
          </cell>
          <cell r="D37">
            <v>31.204510000000003</v>
          </cell>
          <cell r="E37">
            <v>57.813279999999999</v>
          </cell>
          <cell r="F37">
            <v>71.334269999999989</v>
          </cell>
        </row>
        <row r="38">
          <cell r="B38" t="str">
            <v>Meetings and Conferences</v>
          </cell>
          <cell r="C38">
            <v>11.665760000000001</v>
          </cell>
          <cell r="D38">
            <v>21.160780000000003</v>
          </cell>
          <cell r="E38">
            <v>18.745450000000002</v>
          </cell>
          <cell r="F38">
            <v>13.373200000000001</v>
          </cell>
        </row>
        <row r="39">
          <cell r="B39" t="str">
            <v>Advertising and Recruiting</v>
          </cell>
          <cell r="C39">
            <v>2.4118599999999999</v>
          </cell>
          <cell r="D39">
            <v>38.319500000000005</v>
          </cell>
          <cell r="E39">
            <v>55.144820000000017</v>
          </cell>
          <cell r="F39">
            <v>50.102510000000002</v>
          </cell>
        </row>
        <row r="40">
          <cell r="B40" t="str">
            <v>Office Expenses</v>
          </cell>
          <cell r="C40">
            <v>33.04598</v>
          </cell>
          <cell r="D40">
            <v>26.402439999999999</v>
          </cell>
          <cell r="E40">
            <v>30.977600000000002</v>
          </cell>
          <cell r="F40">
            <v>23.978529999999999</v>
          </cell>
        </row>
        <row r="41">
          <cell r="B41" t="str">
            <v>Other Expenses</v>
          </cell>
          <cell r="C41">
            <v>102.10357999999999</v>
          </cell>
          <cell r="D41">
            <v>64.333829999999992</v>
          </cell>
          <cell r="E41">
            <v>65.129980000000003</v>
          </cell>
          <cell r="F41">
            <v>58.663340000000005</v>
          </cell>
        </row>
        <row r="42">
          <cell r="B42" t="str">
            <v>Total Operating Expenses</v>
          </cell>
          <cell r="C42">
            <v>1356.2744633333336</v>
          </cell>
          <cell r="D42">
            <v>1427.8084091666669</v>
          </cell>
          <cell r="E42">
            <v>1580.88958</v>
          </cell>
          <cell r="F42">
            <v>1547.2453100000002</v>
          </cell>
        </row>
        <row r="44">
          <cell r="B44" t="str">
            <v>EBITDA</v>
          </cell>
          <cell r="C44">
            <v>1079.7861585666701</v>
          </cell>
          <cell r="D44">
            <v>1314.8751156333319</v>
          </cell>
          <cell r="E44">
            <v>1366.7112464248921</v>
          </cell>
          <cell r="F44">
            <v>1366.3419075006641</v>
          </cell>
        </row>
        <row r="46">
          <cell r="B46" t="str">
            <v>Aggregate EBITDA Adjustments</v>
          </cell>
          <cell r="C46">
            <v>556.90468990000011</v>
          </cell>
          <cell r="D46">
            <v>461.18943795000007</v>
          </cell>
          <cell r="E46">
            <v>544.4076268</v>
          </cell>
          <cell r="F46">
            <v>637.85519360000012</v>
          </cell>
        </row>
        <row r="47">
          <cell r="B47" t="str">
            <v>Consolidated Adjusted EBITDA</v>
          </cell>
          <cell r="C47">
            <v>1636.6908484666701</v>
          </cell>
          <cell r="D47">
            <v>1776.0645535833319</v>
          </cell>
          <cell r="E47">
            <v>1911.118873224892</v>
          </cell>
          <cell r="F47">
            <v>2004.1971011006642</v>
          </cell>
        </row>
        <row r="48">
          <cell r="B48" t="str">
            <v>EBITDA Margin %</v>
          </cell>
          <cell r="C48">
            <v>0.12737783733988853</v>
          </cell>
          <cell r="D48">
            <v>0.13486866763775532</v>
          </cell>
          <cell r="E48">
            <v>0.13581332413627323</v>
          </cell>
          <cell r="F48">
            <v>0.14163824493032198</v>
          </cell>
        </row>
        <row r="52">
          <cell r="B52" t="str">
            <v>Pro Forma BMC P&amp;L</v>
          </cell>
        </row>
        <row r="53">
          <cell r="B53" t="str">
            <v>$000's</v>
          </cell>
          <cell r="C53" t="str">
            <v>2014 A</v>
          </cell>
          <cell r="D53" t="str">
            <v>2015 A</v>
          </cell>
          <cell r="E53" t="str">
            <v>2016 A</v>
          </cell>
          <cell r="F53" t="str">
            <v>Apr-17 TTM</v>
          </cell>
        </row>
        <row r="55">
          <cell r="B55" t="str">
            <v>Patient Visits</v>
          </cell>
          <cell r="C55">
            <v>49654</v>
          </cell>
          <cell r="D55">
            <v>50160</v>
          </cell>
          <cell r="E55">
            <v>48957</v>
          </cell>
          <cell r="F55">
            <v>48282</v>
          </cell>
        </row>
        <row r="57">
          <cell r="B57" t="str">
            <v>Fee for Service Revenue</v>
          </cell>
        </row>
        <row r="58">
          <cell r="B58" t="str">
            <v>Borgess Fee for Service Revenue Adj.</v>
          </cell>
          <cell r="C58">
            <v>6627.461839999999</v>
          </cell>
          <cell r="D58">
            <v>6769.5623950000017</v>
          </cell>
          <cell r="E58">
            <v>7291.6051003103921</v>
          </cell>
          <cell r="F58">
            <v>7303.5942799500408</v>
          </cell>
        </row>
        <row r="59">
          <cell r="B59" t="str">
            <v>Other Revenue</v>
          </cell>
          <cell r="C59">
            <v>184.79964999999999</v>
          </cell>
          <cell r="D59">
            <v>206.68821</v>
          </cell>
          <cell r="E59">
            <v>229.13846000000001</v>
          </cell>
          <cell r="F59">
            <v>259.70768000000004</v>
          </cell>
        </row>
        <row r="60">
          <cell r="B60" t="str">
            <v>Total Revenue</v>
          </cell>
          <cell r="C60">
            <v>6812.261489999999</v>
          </cell>
          <cell r="D60">
            <v>6976.250605000002</v>
          </cell>
          <cell r="E60">
            <v>7520.7435603103922</v>
          </cell>
          <cell r="F60">
            <v>7563.3019599500412</v>
          </cell>
        </row>
        <row r="62">
          <cell r="B62" t="str">
            <v>YoY Growth %</v>
          </cell>
          <cell r="C62" t="str">
            <v>n/a</v>
          </cell>
          <cell r="D62">
            <v>2.4072639495816395E-2</v>
          </cell>
          <cell r="E62">
            <v>7.8049512000062382E-2</v>
          </cell>
          <cell r="F62">
            <v>5.6588021248649145E-3</v>
          </cell>
        </row>
        <row r="64">
          <cell r="B64" t="str">
            <v>Labor Cost</v>
          </cell>
        </row>
        <row r="65">
          <cell r="B65" t="str">
            <v>Borgess Clinical Salaries</v>
          </cell>
          <cell r="C65">
            <v>4927.7338</v>
          </cell>
          <cell r="D65">
            <v>5269.6945900000001</v>
          </cell>
          <cell r="E65">
            <v>5184.5163300000004</v>
          </cell>
          <cell r="F65">
            <v>5032.3843699999989</v>
          </cell>
        </row>
        <row r="66">
          <cell r="B66" t="str">
            <v>Admin &amp; Other Salaries</v>
          </cell>
          <cell r="C66">
            <v>128.98698999999999</v>
          </cell>
          <cell r="D66">
            <v>141.25973999999999</v>
          </cell>
          <cell r="E66">
            <v>105.179</v>
          </cell>
          <cell r="F66">
            <v>197.10804999999999</v>
          </cell>
        </row>
        <row r="67">
          <cell r="B67" t="str">
            <v>Contract Labor</v>
          </cell>
          <cell r="C67">
            <v>408.56819999999999</v>
          </cell>
          <cell r="D67">
            <v>274.25659999999999</v>
          </cell>
          <cell r="E67">
            <v>274.23421000000002</v>
          </cell>
          <cell r="F67">
            <v>337.16129999999998</v>
          </cell>
        </row>
        <row r="68">
          <cell r="B68" t="str">
            <v>Payroll Taxes and Benefits</v>
          </cell>
          <cell r="C68">
            <v>1102.94479</v>
          </cell>
          <cell r="D68">
            <v>1176.35392</v>
          </cell>
          <cell r="E68">
            <v>1108.54495</v>
          </cell>
          <cell r="F68">
            <v>1048.6329599999999</v>
          </cell>
        </row>
        <row r="69">
          <cell r="B69" t="str">
            <v>Total Unadjusted Labor Cost</v>
          </cell>
          <cell r="C69">
            <v>6568.2337800000005</v>
          </cell>
          <cell r="D69">
            <v>6861.5648500000007</v>
          </cell>
          <cell r="E69">
            <v>6672.4744900000005</v>
          </cell>
          <cell r="F69">
            <v>6615.2866799999983</v>
          </cell>
        </row>
        <row r="70">
          <cell r="B70" t="str">
            <v>Shareholder Comp Adjustment</v>
          </cell>
          <cell r="C70">
            <v>-1166.0696816842267</v>
          </cell>
          <cell r="D70">
            <v>-1212.7182553076314</v>
          </cell>
          <cell r="E70">
            <v>-1233.4462009889376</v>
          </cell>
          <cell r="F70">
            <v>-1143.1404076192916</v>
          </cell>
        </row>
        <row r="72">
          <cell r="B72" t="str">
            <v>Adjusted Gross Profit</v>
          </cell>
          <cell r="C72">
            <v>1410.0973916842249</v>
          </cell>
          <cell r="D72">
            <v>1327.4040103076322</v>
          </cell>
          <cell r="E72">
            <v>2081.7152712993293</v>
          </cell>
          <cell r="F72">
            <v>2091.1556875693341</v>
          </cell>
        </row>
        <row r="73">
          <cell r="B73" t="str">
            <v>% Margin</v>
          </cell>
          <cell r="C73">
            <v>0.20699402008483753</v>
          </cell>
          <cell r="D73">
            <v>0.19027470276888539</v>
          </cell>
          <cell r="E73">
            <v>0.27679647026994414</v>
          </cell>
          <cell r="F73">
            <v>0.27648713467247937</v>
          </cell>
        </row>
        <row r="75">
          <cell r="B75" t="str">
            <v>Operating Expenses</v>
          </cell>
        </row>
        <row r="76">
          <cell r="B76" t="str">
            <v>Insurance</v>
          </cell>
          <cell r="C76">
            <v>159.25925000000001</v>
          </cell>
          <cell r="D76">
            <v>163.83166249999996</v>
          </cell>
          <cell r="E76">
            <v>151.3586225</v>
          </cell>
          <cell r="F76">
            <v>141.09410249999999</v>
          </cell>
        </row>
        <row r="77">
          <cell r="B77" t="str">
            <v>Billing Expenses</v>
          </cell>
          <cell r="C77">
            <v>479.93689000000001</v>
          </cell>
          <cell r="D77">
            <v>508.56251000000009</v>
          </cell>
          <cell r="E77">
            <v>544.51264000000003</v>
          </cell>
          <cell r="F77">
            <v>536.14274</v>
          </cell>
        </row>
        <row r="78">
          <cell r="B78" t="str">
            <v>CME Reimbursement</v>
          </cell>
          <cell r="C78">
            <v>41.992309999999996</v>
          </cell>
          <cell r="D78">
            <v>37.880050000000004</v>
          </cell>
          <cell r="E78">
            <v>68.970650000000006</v>
          </cell>
          <cell r="F78">
            <v>71.985780000000005</v>
          </cell>
        </row>
        <row r="79">
          <cell r="B79" t="str">
            <v>Dues &amp; Subscriptions</v>
          </cell>
          <cell r="C79">
            <v>22.805510000000002</v>
          </cell>
          <cell r="D79">
            <v>15.365180000000001</v>
          </cell>
          <cell r="E79">
            <v>28.960649999999998</v>
          </cell>
          <cell r="F79">
            <v>27.776730000000001</v>
          </cell>
        </row>
        <row r="80">
          <cell r="B80" t="str">
            <v>Facilities</v>
          </cell>
          <cell r="C80">
            <v>35.962799999999987</v>
          </cell>
          <cell r="D80">
            <v>36.857399999999998</v>
          </cell>
          <cell r="E80">
            <v>41.760150000000003</v>
          </cell>
          <cell r="F80">
            <v>38.793219999999991</v>
          </cell>
        </row>
        <row r="81">
          <cell r="B81" t="str">
            <v>Professional Fees</v>
          </cell>
          <cell r="C81">
            <v>8.9671099999999999</v>
          </cell>
          <cell r="D81">
            <v>31.204510000000003</v>
          </cell>
          <cell r="E81">
            <v>57.813279999999999</v>
          </cell>
          <cell r="F81">
            <v>71.334269999999989</v>
          </cell>
        </row>
        <row r="82">
          <cell r="B82" t="str">
            <v>Meetings and Conferences</v>
          </cell>
          <cell r="C82">
            <v>5.528179999999999</v>
          </cell>
          <cell r="D82">
            <v>13.081040000000002</v>
          </cell>
          <cell r="E82">
            <v>13.883520000000003</v>
          </cell>
          <cell r="F82">
            <v>12.09263</v>
          </cell>
        </row>
        <row r="83">
          <cell r="B83" t="str">
            <v>Advertising and Recruiting</v>
          </cell>
          <cell r="C83">
            <v>2.4118599999999999</v>
          </cell>
          <cell r="D83">
            <v>38.319500000000005</v>
          </cell>
          <cell r="E83">
            <v>55.144820000000017</v>
          </cell>
          <cell r="F83">
            <v>50.102510000000002</v>
          </cell>
        </row>
        <row r="84">
          <cell r="B84" t="str">
            <v>Office Expenses</v>
          </cell>
          <cell r="C84">
            <v>33.04598</v>
          </cell>
          <cell r="D84">
            <v>26.402439999999999</v>
          </cell>
          <cell r="E84">
            <v>30.977600000000002</v>
          </cell>
          <cell r="F84">
            <v>23.978529999999999</v>
          </cell>
        </row>
        <row r="85">
          <cell r="B85" t="str">
            <v>Other Expenses</v>
          </cell>
          <cell r="C85">
            <v>59.29609</v>
          </cell>
          <cell r="D85">
            <v>54.46555</v>
          </cell>
          <cell r="E85">
            <v>54.01379</v>
          </cell>
          <cell r="F85">
            <v>49.414360000000002</v>
          </cell>
        </row>
        <row r="86">
          <cell r="B86" t="str">
            <v>Total Operating Expenses</v>
          </cell>
          <cell r="C86">
            <v>849.20598000000018</v>
          </cell>
          <cell r="D86">
            <v>925.96984250000014</v>
          </cell>
          <cell r="E86">
            <v>1047.3957224999999</v>
          </cell>
          <cell r="F86">
            <v>1022.7148725</v>
          </cell>
        </row>
        <row r="88">
          <cell r="B88" t="str">
            <v>EBITDA</v>
          </cell>
          <cell r="C88">
            <v>560.89141168422475</v>
          </cell>
          <cell r="D88">
            <v>401.43416780763209</v>
          </cell>
          <cell r="E88">
            <v>1034.3195487993294</v>
          </cell>
          <cell r="F88">
            <v>1068.4408150693341</v>
          </cell>
        </row>
        <row r="90">
          <cell r="B90" t="str">
            <v>Aggregate EBITDA Adjustments</v>
          </cell>
          <cell r="C90">
            <v>55.240739550000001</v>
          </cell>
          <cell r="D90">
            <v>85.521547499999997</v>
          </cell>
          <cell r="E90">
            <v>163.01838374999997</v>
          </cell>
          <cell r="F90">
            <v>261.42138754999996</v>
          </cell>
        </row>
        <row r="91">
          <cell r="B91" t="str">
            <v>Consolidated Adj. EBITDA</v>
          </cell>
          <cell r="C91">
            <v>616.13215123422469</v>
          </cell>
          <cell r="D91">
            <v>486.95571530763209</v>
          </cell>
          <cell r="E91">
            <v>1197.3379325493293</v>
          </cell>
          <cell r="F91">
            <v>1329.8622026193341</v>
          </cell>
        </row>
        <row r="92">
          <cell r="B92" t="str">
            <v>EBITDA Margin %</v>
          </cell>
          <cell r="C92">
            <v>9.0444583217874214E-2</v>
          </cell>
          <cell r="D92">
            <v>6.9801924110728233E-2</v>
          </cell>
          <cell r="E92">
            <v>0.15920472795643537</v>
          </cell>
          <cell r="F92">
            <v>0.1758309015905162</v>
          </cell>
        </row>
        <row r="96">
          <cell r="B96" t="str">
            <v>Pro Forma Pipp P&amp;L</v>
          </cell>
        </row>
        <row r="97">
          <cell r="B97" t="str">
            <v>$000's</v>
          </cell>
          <cell r="C97" t="str">
            <v>2014 A</v>
          </cell>
          <cell r="D97" t="str">
            <v>2015 A</v>
          </cell>
          <cell r="E97" t="str">
            <v>2016 A</v>
          </cell>
          <cell r="F97" t="str">
            <v>Apr-17 TTM</v>
          </cell>
        </row>
        <row r="99">
          <cell r="B99" t="str">
            <v>Patient Visits</v>
          </cell>
          <cell r="C99">
            <v>10341</v>
          </cell>
          <cell r="D99">
            <v>10496</v>
          </cell>
          <cell r="E99">
            <v>10756</v>
          </cell>
          <cell r="F99">
            <v>10906</v>
          </cell>
        </row>
        <row r="101">
          <cell r="B101" t="str">
            <v>Fee for Service Revenue</v>
          </cell>
        </row>
        <row r="102">
          <cell r="B102" t="str">
            <v>Pipp Fee for Service Revenue</v>
          </cell>
          <cell r="C102">
            <v>1085.9514899999997</v>
          </cell>
          <cell r="D102">
            <v>1121.8000300000001</v>
          </cell>
          <cell r="E102">
            <v>1239.1124665683437</v>
          </cell>
          <cell r="F102">
            <v>1258.499770523465</v>
          </cell>
        </row>
        <row r="103">
          <cell r="B103" t="str">
            <v>Other Revenue</v>
          </cell>
          <cell r="C103">
            <v>344.98025999999999</v>
          </cell>
          <cell r="D103">
            <v>478.24700999999999</v>
          </cell>
          <cell r="E103">
            <v>477.14090000000004</v>
          </cell>
          <cell r="F103">
            <v>477.1139</v>
          </cell>
        </row>
        <row r="104">
          <cell r="B104" t="str">
            <v>Total Revenue</v>
          </cell>
          <cell r="C104">
            <v>1430.9317499999997</v>
          </cell>
          <cell r="D104">
            <v>1600.0470400000002</v>
          </cell>
          <cell r="E104">
            <v>1716.2533665683438</v>
          </cell>
          <cell r="F104">
            <v>1735.6136705234651</v>
          </cell>
        </row>
        <row r="106">
          <cell r="B106" t="str">
            <v>YoY Growth %</v>
          </cell>
          <cell r="C106" t="str">
            <v>n/a</v>
          </cell>
          <cell r="D106">
            <v>0.11818543407119209</v>
          </cell>
          <cell r="E106">
            <v>7.2626818876739829E-2</v>
          </cell>
          <cell r="F106">
            <v>1.1280562842438835E-2</v>
          </cell>
        </row>
        <row r="108">
          <cell r="B108" t="str">
            <v>Labor Cost</v>
          </cell>
        </row>
        <row r="109">
          <cell r="B109" t="str">
            <v>Pipp Clinical Salaries</v>
          </cell>
          <cell r="C109">
            <v>807.28733</v>
          </cell>
          <cell r="D109">
            <v>886.07065</v>
          </cell>
          <cell r="E109">
            <v>1129.7533800000001</v>
          </cell>
          <cell r="F109">
            <v>1180.1972499999999</v>
          </cell>
        </row>
        <row r="110">
          <cell r="B110" t="str">
            <v>Contract Labor</v>
          </cell>
          <cell r="C110">
            <v>274.71269999999998</v>
          </cell>
          <cell r="D110">
            <v>133.94811999999999</v>
          </cell>
          <cell r="E110">
            <v>139.245</v>
          </cell>
          <cell r="F110">
            <v>107.76</v>
          </cell>
        </row>
        <row r="111">
          <cell r="B111" t="str">
            <v>Payroll Taxes and Benefits</v>
          </cell>
          <cell r="C111">
            <v>106.93131</v>
          </cell>
          <cell r="D111">
            <v>167.53334999999998</v>
          </cell>
          <cell r="E111">
            <v>124.20186000000001</v>
          </cell>
          <cell r="F111">
            <v>123.0556</v>
          </cell>
        </row>
        <row r="112">
          <cell r="B112" t="str">
            <v>Total Unadjusted Labor Cost</v>
          </cell>
          <cell r="C112">
            <v>1188.9313399999999</v>
          </cell>
          <cell r="D112">
            <v>1187.5521200000001</v>
          </cell>
          <cell r="E112">
            <v>1393.2002400000001</v>
          </cell>
          <cell r="F112">
            <v>1411.0128499999998</v>
          </cell>
        </row>
        <row r="113">
          <cell r="B113" t="str">
            <v>Shareholder Comp Adjustment</v>
          </cell>
          <cell r="C113">
            <v>33.587207588555003</v>
          </cell>
          <cell r="D113">
            <v>-11.438763870325761</v>
          </cell>
          <cell r="E113">
            <v>16.755566289982163</v>
          </cell>
          <cell r="F113">
            <v>10.621928635988111</v>
          </cell>
        </row>
        <row r="115">
          <cell r="B115" t="str">
            <v>Adjusted Gross Profit</v>
          </cell>
          <cell r="C115">
            <v>208.4132024114449</v>
          </cell>
          <cell r="D115">
            <v>423.93368387032592</v>
          </cell>
          <cell r="E115">
            <v>306.29756027836152</v>
          </cell>
          <cell r="F115">
            <v>313.97889188747718</v>
          </cell>
        </row>
        <row r="116">
          <cell r="B116" t="str">
            <v>% Margin</v>
          </cell>
          <cell r="C116">
            <v>0.14564859743411587</v>
          </cell>
          <cell r="D116">
            <v>0.26495076286652541</v>
          </cell>
          <cell r="E116">
            <v>0.17846873092567028</v>
          </cell>
          <cell r="F116">
            <v>0.18090367529358098</v>
          </cell>
        </row>
        <row r="118">
          <cell r="B118" t="str">
            <v>Operating Expenses</v>
          </cell>
        </row>
        <row r="119">
          <cell r="B119" t="str">
            <v>Insurance</v>
          </cell>
          <cell r="C119">
            <v>32.700499999999991</v>
          </cell>
          <cell r="D119">
            <v>34.16758333333334</v>
          </cell>
          <cell r="E119">
            <v>30.818825</v>
          </cell>
          <cell r="F119">
            <v>28.170724999999997</v>
          </cell>
        </row>
        <row r="120">
          <cell r="B120" t="str">
            <v>Billing Expenses</v>
          </cell>
          <cell r="C120">
            <v>76.964850000000013</v>
          </cell>
          <cell r="D120">
            <v>84.240679999999998</v>
          </cell>
          <cell r="E120">
            <v>90.734920000000002</v>
          </cell>
          <cell r="F120">
            <v>88.453659999999985</v>
          </cell>
        </row>
        <row r="121">
          <cell r="B121" t="str">
            <v>Other Expenses</v>
          </cell>
          <cell r="C121">
            <v>19.975719999999999</v>
          </cell>
          <cell r="D121">
            <v>9.5816599999999994</v>
          </cell>
          <cell r="E121">
            <v>10.62262</v>
          </cell>
          <cell r="F121">
            <v>11.680150000000001</v>
          </cell>
        </row>
        <row r="122">
          <cell r="B122" t="str">
            <v>Total Operating Expenses</v>
          </cell>
          <cell r="C122">
            <v>129.64107000000001</v>
          </cell>
          <cell r="D122">
            <v>127.98992333333334</v>
          </cell>
          <cell r="E122">
            <v>132.176365</v>
          </cell>
          <cell r="F122">
            <v>128.30453499999999</v>
          </cell>
        </row>
        <row r="124">
          <cell r="B124" t="str">
            <v>EBITDA</v>
          </cell>
          <cell r="C124">
            <v>78.772132411444886</v>
          </cell>
          <cell r="D124">
            <v>295.94376053699261</v>
          </cell>
          <cell r="E124">
            <v>174.12119527836151</v>
          </cell>
          <cell r="F124">
            <v>185.67435688747719</v>
          </cell>
        </row>
        <row r="126">
          <cell r="B126" t="str">
            <v>Aggregate EBITDA Adjustments</v>
          </cell>
          <cell r="C126">
            <v>474.75154620000018</v>
          </cell>
          <cell r="D126">
            <v>349.59509855000005</v>
          </cell>
          <cell r="E126">
            <v>350.30540000000002</v>
          </cell>
          <cell r="F126">
            <v>349.11421815000006</v>
          </cell>
        </row>
        <row r="127">
          <cell r="B127" t="str">
            <v>Consolidated Adj. EBITDA</v>
          </cell>
          <cell r="C127">
            <v>553.52367861144512</v>
          </cell>
          <cell r="D127">
            <v>645.53885908699272</v>
          </cell>
          <cell r="E127">
            <v>524.42659527836156</v>
          </cell>
          <cell r="F127">
            <v>534.78857503747724</v>
          </cell>
        </row>
        <row r="128">
          <cell r="B128" t="str">
            <v>EBITDA Margin %</v>
          </cell>
          <cell r="C128">
            <v>0.38682744904601163</v>
          </cell>
          <cell r="D128">
            <v>0.40344992550156067</v>
          </cell>
          <cell r="E128">
            <v>0.30556478751558391</v>
          </cell>
          <cell r="F128">
            <v>0.30812650540842063</v>
          </cell>
        </row>
        <row r="132">
          <cell r="B132" t="str">
            <v>Pro Forma OL P&amp;L</v>
          </cell>
        </row>
        <row r="133">
          <cell r="B133" t="str">
            <v>$000's</v>
          </cell>
          <cell r="C133" t="str">
            <v>2014 A</v>
          </cell>
          <cell r="D133" t="str">
            <v>2015 A</v>
          </cell>
          <cell r="E133" t="str">
            <v>2016 A</v>
          </cell>
          <cell r="F133" t="str">
            <v>Apr-17 TTM</v>
          </cell>
        </row>
        <row r="135">
          <cell r="B135" t="str">
            <v>Patient Visits</v>
          </cell>
          <cell r="C135">
            <v>22661</v>
          </cell>
          <cell r="D135">
            <v>22295</v>
          </cell>
          <cell r="E135">
            <v>21921</v>
          </cell>
          <cell r="F135">
            <v>21996</v>
          </cell>
        </row>
        <row r="137">
          <cell r="B137" t="str">
            <v>Fee for Service Revenue</v>
          </cell>
        </row>
        <row r="138">
          <cell r="B138" t="str">
            <v>Oaklawn Fee for Service Revenue Adj.</v>
          </cell>
          <cell r="C138">
            <v>2797.0851380000004</v>
          </cell>
          <cell r="D138">
            <v>2806.7254130000006</v>
          </cell>
          <cell r="E138">
            <v>3040.6463434461612</v>
          </cell>
          <cell r="F138">
            <v>3060.8930868271582</v>
          </cell>
        </row>
        <row r="139">
          <cell r="B139" t="str">
            <v>Other Revenue</v>
          </cell>
          <cell r="C139">
            <v>290.24781000000002</v>
          </cell>
          <cell r="D139">
            <v>291.61624999999998</v>
          </cell>
          <cell r="E139">
            <v>296.32938000000001</v>
          </cell>
          <cell r="F139">
            <v>292.61678999999998</v>
          </cell>
        </row>
        <row r="140">
          <cell r="B140" t="str">
            <v>Total Revenue</v>
          </cell>
          <cell r="C140">
            <v>3087.3329480000002</v>
          </cell>
          <cell r="D140">
            <v>3098.3416630000006</v>
          </cell>
          <cell r="E140">
            <v>3336.9757234461613</v>
          </cell>
          <cell r="F140">
            <v>3353.5098768271582</v>
          </cell>
        </row>
        <row r="142">
          <cell r="B142" t="str">
            <v>YoY Growth %</v>
          </cell>
          <cell r="C142" t="str">
            <v>n/a</v>
          </cell>
          <cell r="D142">
            <v>3.5657686376624476E-3</v>
          </cell>
          <cell r="E142">
            <v>7.7019930789395508E-2</v>
          </cell>
          <cell r="F142">
            <v>4.954831785207503E-3</v>
          </cell>
        </row>
        <row r="144">
          <cell r="B144" t="str">
            <v>Labor Cost</v>
          </cell>
        </row>
        <row r="145">
          <cell r="B145" t="str">
            <v>Oaklawn Clinical Salaries</v>
          </cell>
          <cell r="C145">
            <v>1904.78666</v>
          </cell>
          <cell r="D145">
            <v>2027.7322300000001</v>
          </cell>
          <cell r="E145">
            <v>2176.7467499999998</v>
          </cell>
          <cell r="F145">
            <v>2120.54124</v>
          </cell>
        </row>
        <row r="146">
          <cell r="B146" t="str">
            <v>Contract Labor</v>
          </cell>
          <cell r="C146">
            <v>324.34362999999996</v>
          </cell>
          <cell r="D146">
            <v>218.60182</v>
          </cell>
          <cell r="E146">
            <v>301.70587</v>
          </cell>
          <cell r="F146">
            <v>378.49529999999993</v>
          </cell>
        </row>
        <row r="147">
          <cell r="B147" t="str">
            <v>Payroll Taxes and Benefits</v>
          </cell>
          <cell r="C147">
            <v>197.15187000000003</v>
          </cell>
          <cell r="D147">
            <v>225.70832000000001</v>
          </cell>
          <cell r="E147">
            <v>185.18702999999999</v>
          </cell>
          <cell r="F147">
            <v>205.96545</v>
          </cell>
        </row>
        <row r="148">
          <cell r="B148" t="str">
            <v>Total Unadjusted Labor Cost</v>
          </cell>
          <cell r="C148">
            <v>2426.2821600000002</v>
          </cell>
          <cell r="D148">
            <v>2472.0423700000001</v>
          </cell>
          <cell r="E148">
            <v>2663.6396500000001</v>
          </cell>
          <cell r="F148">
            <v>2705.0019900000002</v>
          </cell>
        </row>
        <row r="149">
          <cell r="B149" t="str">
            <v>Shareholder Comp Adjustment</v>
          </cell>
          <cell r="C149">
            <v>-82.869135828353265</v>
          </cell>
          <cell r="D149">
            <v>-179.17097454465224</v>
          </cell>
          <cell r="E149">
            <v>-90.562839409802265</v>
          </cell>
          <cell r="F149">
            <v>-120.52106127586819</v>
          </cell>
        </row>
        <row r="151">
          <cell r="B151" t="str">
            <v>Adjusted Gross Profit</v>
          </cell>
          <cell r="C151">
            <v>743.91992382835315</v>
          </cell>
          <cell r="D151">
            <v>805.47026754465287</v>
          </cell>
          <cell r="E151">
            <v>763.89891285596332</v>
          </cell>
          <cell r="F151">
            <v>769.02894810302632</v>
          </cell>
        </row>
        <row r="152">
          <cell r="B152" t="str">
            <v>% Margin</v>
          </cell>
          <cell r="C152">
            <v>0.24095876161016927</v>
          </cell>
          <cell r="D152">
            <v>0.25996818787400877</v>
          </cell>
          <cell r="E152">
            <v>0.22891952958742826</v>
          </cell>
          <cell r="F152">
            <v>0.22932061522079797</v>
          </cell>
        </row>
        <row r="154">
          <cell r="B154" t="str">
            <v>Operating Expenses</v>
          </cell>
        </row>
        <row r="155">
          <cell r="B155" t="str">
            <v>Insurance</v>
          </cell>
          <cell r="C155">
            <v>59.405291666666677</v>
          </cell>
          <cell r="D155">
            <v>72.746499999999997</v>
          </cell>
          <cell r="E155">
            <v>68.924247499999979</v>
          </cell>
          <cell r="F155">
            <v>63.795817499999991</v>
          </cell>
        </row>
        <row r="156">
          <cell r="B156" t="str">
            <v>Billing Expenses</v>
          </cell>
          <cell r="C156">
            <v>203.47944999999999</v>
          </cell>
          <cell r="D156">
            <v>211.75145000000001</v>
          </cell>
          <cell r="E156">
            <v>223.99442000000002</v>
          </cell>
          <cell r="F156">
            <v>221.86159999999998</v>
          </cell>
        </row>
        <row r="157">
          <cell r="B157" t="str">
            <v>Other Expenses</v>
          </cell>
          <cell r="C157">
            <v>18.244009999999999</v>
          </cell>
          <cell r="D157">
            <v>12.159870000000002</v>
          </cell>
          <cell r="E157">
            <v>11.978389999999999</v>
          </cell>
          <cell r="F157">
            <v>12.751760000000001</v>
          </cell>
        </row>
        <row r="158">
          <cell r="B158" t="str">
            <v>Total Operating Expenses</v>
          </cell>
          <cell r="C158">
            <v>281.12875166666669</v>
          </cell>
          <cell r="D158">
            <v>296.65782000000002</v>
          </cell>
          <cell r="E158">
            <v>304.89705749999996</v>
          </cell>
          <cell r="F158">
            <v>298.40917749999994</v>
          </cell>
        </row>
        <row r="160">
          <cell r="B160" t="str">
            <v>EBITDA</v>
          </cell>
          <cell r="C160">
            <v>462.79117216168646</v>
          </cell>
          <cell r="D160">
            <v>508.81244754465285</v>
          </cell>
          <cell r="E160">
            <v>459.00185535596336</v>
          </cell>
          <cell r="F160">
            <v>470.61977060302638</v>
          </cell>
        </row>
        <row r="162">
          <cell r="B162" t="str">
            <v>Aggregate EBITDA Adjustments</v>
          </cell>
          <cell r="C162">
            <v>26.912404149999986</v>
          </cell>
          <cell r="D162">
            <v>26.072791899999995</v>
          </cell>
          <cell r="E162">
            <v>31.083843050000002</v>
          </cell>
          <cell r="F162">
            <v>27.319587899999998</v>
          </cell>
        </row>
        <row r="163">
          <cell r="B163" t="str">
            <v>Consolidated Adj. EBITDA</v>
          </cell>
          <cell r="C163">
            <v>489.70357631168645</v>
          </cell>
          <cell r="D163">
            <v>534.88523944465283</v>
          </cell>
          <cell r="E163">
            <v>490.08569840596334</v>
          </cell>
          <cell r="F163">
            <v>497.93935850302637</v>
          </cell>
        </row>
        <row r="164">
          <cell r="B164" t="str">
            <v>EBITDA Margin %</v>
          </cell>
          <cell r="C164">
            <v>0.15861702788775031</v>
          </cell>
          <cell r="D164">
            <v>0.172635976797583</v>
          </cell>
          <cell r="E164">
            <v>0.14686522738614416</v>
          </cell>
          <cell r="F164">
            <v>0.14848304516524627</v>
          </cell>
        </row>
        <row r="168">
          <cell r="B168" t="str">
            <v>Pro Forma WB P&amp;L</v>
          </cell>
        </row>
        <row r="169">
          <cell r="B169" t="str">
            <v>$000's</v>
          </cell>
          <cell r="C169" t="str">
            <v>2014 A</v>
          </cell>
          <cell r="D169" t="str">
            <v>2015 A</v>
          </cell>
          <cell r="E169" t="str">
            <v>2016 A</v>
          </cell>
          <cell r="F169" t="str">
            <v>Apr-17 TTM</v>
          </cell>
        </row>
        <row r="171">
          <cell r="B171" t="str">
            <v>Patient Visits</v>
          </cell>
        </row>
        <row r="173">
          <cell r="B173" t="str">
            <v>Contract Revenue</v>
          </cell>
        </row>
        <row r="174">
          <cell r="B174" t="str">
            <v>Woodbridge Subsidy</v>
          </cell>
          <cell r="C174">
            <v>1518.576</v>
          </cell>
          <cell r="D174">
            <v>1494.2055</v>
          </cell>
          <cell r="E174">
            <v>1497.6869999999999</v>
          </cell>
          <cell r="F174">
            <v>1497.6869999999999</v>
          </cell>
        </row>
        <row r="175">
          <cell r="B175" t="str">
            <v>Total Revenue</v>
          </cell>
          <cell r="C175">
            <v>1518.576</v>
          </cell>
          <cell r="D175">
            <v>1494.2055</v>
          </cell>
          <cell r="E175">
            <v>1497.6869999999999</v>
          </cell>
          <cell r="F175">
            <v>1497.6869999999999</v>
          </cell>
        </row>
        <row r="177">
          <cell r="B177" t="str">
            <v>YoY Growth %</v>
          </cell>
          <cell r="C177">
            <v>0</v>
          </cell>
          <cell r="D177">
            <v>-1.6048258368366097E-2</v>
          </cell>
          <cell r="E177">
            <v>2.330000793063558E-3</v>
          </cell>
          <cell r="F177">
            <v>0</v>
          </cell>
        </row>
        <row r="179">
          <cell r="B179" t="str">
            <v>Labor Cost</v>
          </cell>
        </row>
        <row r="180">
          <cell r="B180" t="str">
            <v>Woodbridge Clinical Salaries</v>
          </cell>
          <cell r="C180">
            <v>839.89314999999999</v>
          </cell>
          <cell r="D180">
            <v>682.21279000000004</v>
          </cell>
          <cell r="E180">
            <v>574.51946999999996</v>
          </cell>
          <cell r="F180">
            <v>817.55488000000003</v>
          </cell>
        </row>
        <row r="181">
          <cell r="B181" t="str">
            <v>Contract Labor</v>
          </cell>
          <cell r="C181">
            <v>560.38690999999994</v>
          </cell>
          <cell r="D181">
            <v>549.26748999999995</v>
          </cell>
          <cell r="E181">
            <v>1009.06468</v>
          </cell>
          <cell r="F181">
            <v>798.60242999999991</v>
          </cell>
        </row>
        <row r="182">
          <cell r="B182" t="str">
            <v>Payroll Taxes and Benefits</v>
          </cell>
          <cell r="C182">
            <v>67.898489999999995</v>
          </cell>
          <cell r="D182">
            <v>92.29440000000001</v>
          </cell>
          <cell r="E182">
            <v>145.47175000000001</v>
          </cell>
          <cell r="F182">
            <v>185.46268000000001</v>
          </cell>
        </row>
        <row r="183">
          <cell r="B183" t="str">
            <v>Total Unadjusted Labor Cost</v>
          </cell>
          <cell r="C183">
            <v>1468.1785500000001</v>
          </cell>
          <cell r="D183">
            <v>1323.77468</v>
          </cell>
          <cell r="E183">
            <v>1729.0558999999998</v>
          </cell>
          <cell r="F183">
            <v>1801.6199900000001</v>
          </cell>
        </row>
        <row r="184">
          <cell r="B184" t="str">
            <v>Shareholder Comp Adjustment</v>
          </cell>
          <cell r="C184">
            <v>-23.232653975974792</v>
          </cell>
          <cell r="D184">
            <v>-15.44474307739058</v>
          </cell>
          <cell r="E184">
            <v>-27.05798199124245</v>
          </cell>
          <cell r="F184">
            <v>-43.356679940828307</v>
          </cell>
        </row>
        <row r="186">
          <cell r="B186" t="str">
            <v>Adjusted Gross Profit</v>
          </cell>
          <cell r="C186">
            <v>73.630103975974635</v>
          </cell>
          <cell r="D186">
            <v>185.87556307739055</v>
          </cell>
          <cell r="E186">
            <v>-204.31091800875743</v>
          </cell>
          <cell r="F186">
            <v>-260.57631005917187</v>
          </cell>
        </row>
        <row r="187">
          <cell r="B187" t="str">
            <v>% Margin</v>
          </cell>
          <cell r="C187">
            <v>4.8486281869313509E-2</v>
          </cell>
          <cell r="D187">
            <v>0.12439758994153786</v>
          </cell>
          <cell r="E187">
            <v>-0.13641763466515863</v>
          </cell>
          <cell r="F187">
            <v>-0.17398582618342276</v>
          </cell>
        </row>
        <row r="189">
          <cell r="B189" t="str">
            <v>Operating Expenses</v>
          </cell>
        </row>
        <row r="190">
          <cell r="B190" t="str">
            <v>Insurance</v>
          </cell>
          <cell r="C190">
            <v>53.825291666666679</v>
          </cell>
          <cell r="D190">
            <v>60.916833333333322</v>
          </cell>
          <cell r="E190">
            <v>58.805335000000021</v>
          </cell>
          <cell r="F190">
            <v>54.884955000000019</v>
          </cell>
        </row>
        <row r="191">
          <cell r="B191" t="str">
            <v>Other Expenses</v>
          </cell>
          <cell r="C191">
            <v>42.473370000000003</v>
          </cell>
          <cell r="D191">
            <v>16.273990000000001</v>
          </cell>
          <cell r="E191">
            <v>37.615099999999998</v>
          </cell>
          <cell r="F191">
            <v>42.93177</v>
          </cell>
        </row>
        <row r="192">
          <cell r="B192" t="str">
            <v>Total Operating Expenses</v>
          </cell>
          <cell r="C192">
            <v>96.298661666666675</v>
          </cell>
          <cell r="D192">
            <v>77.190823333333327</v>
          </cell>
          <cell r="E192">
            <v>96.420435000000026</v>
          </cell>
          <cell r="F192">
            <v>97.816725000000019</v>
          </cell>
        </row>
        <row r="194">
          <cell r="B194" t="str">
            <v>EBITDA</v>
          </cell>
          <cell r="C194">
            <v>-22.66855769069204</v>
          </cell>
          <cell r="D194">
            <v>108.68473974405723</v>
          </cell>
          <cell r="E194">
            <v>-300.73135300875742</v>
          </cell>
          <cell r="F194">
            <v>-358.39303505917189</v>
          </cell>
        </row>
        <row r="196">
          <cell r="B196" t="str">
            <v>Consolidated Adj. EBITDA</v>
          </cell>
          <cell r="C196">
            <v>-22.66855769069204</v>
          </cell>
          <cell r="D196">
            <v>108.68473974405723</v>
          </cell>
          <cell r="E196">
            <v>-300.73135300875742</v>
          </cell>
          <cell r="F196">
            <v>-358.39303505917189</v>
          </cell>
        </row>
        <row r="197">
          <cell r="B197" t="str">
            <v>EBITDA Margin %</v>
          </cell>
          <cell r="C197">
            <v>-1.4927509515949179E-2</v>
          </cell>
          <cell r="D197">
            <v>7.2737478040374781E-2</v>
          </cell>
          <cell r="E197">
            <v>-0.20079719795174655</v>
          </cell>
          <cell r="F197">
            <v>-0.23929768707291438</v>
          </cell>
        </row>
        <row r="201">
          <cell r="B201" t="str">
            <v>Shareholder Compensation Adjustments</v>
          </cell>
        </row>
        <row r="202">
          <cell r="B202" t="str">
            <v>$000's</v>
          </cell>
          <cell r="C202" t="str">
            <v>2014 A</v>
          </cell>
          <cell r="D202" t="str">
            <v>2015 A</v>
          </cell>
          <cell r="E202" t="str">
            <v>2016 A</v>
          </cell>
          <cell r="F202" t="str">
            <v>Apr-17 TTM</v>
          </cell>
        </row>
        <row r="204">
          <cell r="B204" t="str">
            <v>Hourly Comp Adjustment</v>
          </cell>
        </row>
        <row r="205">
          <cell r="B205" t="str">
            <v>Hourly Rate Normalization</v>
          </cell>
          <cell r="C205">
            <v>299.54250000000002</v>
          </cell>
          <cell r="D205">
            <v>216.89250000000001</v>
          </cell>
          <cell r="E205">
            <v>-610.20249999999999</v>
          </cell>
          <cell r="F205">
            <v>-618.98500000000001</v>
          </cell>
        </row>
        <row r="206">
          <cell r="B206" t="str">
            <v>Shareholder Bonus</v>
          </cell>
          <cell r="C206">
            <v>240.29336000000001</v>
          </cell>
          <cell r="D206">
            <v>424.45345000000003</v>
          </cell>
          <cell r="E206">
            <v>1255.4196200000001</v>
          </cell>
          <cell r="F206">
            <v>1255.4196200000001</v>
          </cell>
        </row>
        <row r="207">
          <cell r="B207" t="str">
            <v>Executive Compensation</v>
          </cell>
          <cell r="C207">
            <v>168</v>
          </cell>
          <cell r="D207">
            <v>168</v>
          </cell>
          <cell r="E207">
            <v>168</v>
          </cell>
          <cell r="F207">
            <v>168</v>
          </cell>
        </row>
        <row r="208">
          <cell r="B208" t="str">
            <v>Total Adjusted Compensation</v>
          </cell>
          <cell r="C208">
            <v>707.83586000000003</v>
          </cell>
          <cell r="D208">
            <v>809.34595000000002</v>
          </cell>
          <cell r="E208">
            <v>813.21712000000014</v>
          </cell>
          <cell r="F208">
            <v>804.43462000000011</v>
          </cell>
        </row>
        <row r="210">
          <cell r="B210" t="str">
            <v>Benefits Adjustments</v>
          </cell>
        </row>
        <row r="211">
          <cell r="B211" t="str">
            <v>Retirement Benefits</v>
          </cell>
          <cell r="C211">
            <v>774.37149999999997</v>
          </cell>
          <cell r="D211">
            <v>877.09436000000005</v>
          </cell>
          <cell r="E211">
            <v>741.04323999999997</v>
          </cell>
          <cell r="F211">
            <v>691.22324000000003</v>
          </cell>
        </row>
        <row r="212">
          <cell r="B212" t="str">
            <v>Go-Forward Matching (2.0%)</v>
          </cell>
          <cell r="C212">
            <v>-266.85575007597475</v>
          </cell>
          <cell r="D212">
            <v>-283.11231627739062</v>
          </cell>
          <cell r="E212">
            <v>-247.00688589124232</v>
          </cell>
          <cell r="F212">
            <v>-242.61831974082821</v>
          </cell>
        </row>
        <row r="213">
          <cell r="B213" t="str">
            <v>Total Benefits Adjustments</v>
          </cell>
          <cell r="C213">
            <v>507.51574992402522</v>
          </cell>
          <cell r="D213">
            <v>593.98204372260943</v>
          </cell>
          <cell r="E213">
            <v>494.03635410875768</v>
          </cell>
          <cell r="F213">
            <v>448.60492025917182</v>
          </cell>
        </row>
        <row r="215">
          <cell r="B215" t="str">
            <v>Total Comp Adjustment</v>
          </cell>
          <cell r="C215">
            <v>1215.3516099240253</v>
          </cell>
          <cell r="D215">
            <v>1403.3279937226093</v>
          </cell>
          <cell r="E215">
            <v>1307.2534741087579</v>
          </cell>
          <cell r="F215">
            <v>1253.0395402591719</v>
          </cell>
        </row>
        <row r="217">
          <cell r="B217" t="str">
            <v>Check</v>
          </cell>
          <cell r="C217">
            <v>0</v>
          </cell>
          <cell r="D217">
            <v>0</v>
          </cell>
          <cell r="E217">
            <v>0</v>
          </cell>
          <cell r="F217">
            <v>0</v>
          </cell>
        </row>
        <row r="219">
          <cell r="B219" t="str">
            <v>EBITDA Adjustments</v>
          </cell>
        </row>
        <row r="220">
          <cell r="B220" t="str">
            <v>$000's</v>
          </cell>
          <cell r="C220" t="str">
            <v>2014 A</v>
          </cell>
          <cell r="D220" t="str">
            <v>2015 A</v>
          </cell>
          <cell r="E220" t="str">
            <v>2016 A</v>
          </cell>
          <cell r="F220" t="str">
            <v>Apr-17 TTM</v>
          </cell>
        </row>
        <row r="222">
          <cell r="B222" t="str">
            <v>EBITDA Adjustments</v>
          </cell>
        </row>
        <row r="223">
          <cell r="B223" t="str">
            <v>IDS New Billing Rate</v>
          </cell>
          <cell r="C223">
            <v>89.286769899999982</v>
          </cell>
          <cell r="D223">
            <v>102.58001795</v>
          </cell>
          <cell r="E223">
            <v>118.70612679999999</v>
          </cell>
          <cell r="F223">
            <v>98.32569359999998</v>
          </cell>
        </row>
        <row r="224">
          <cell r="B224" t="str">
            <v>Pipp Subsidy Increase</v>
          </cell>
          <cell r="C224">
            <v>467.61792000000014</v>
          </cell>
          <cell r="D224">
            <v>338.72592000000003</v>
          </cell>
          <cell r="E224">
            <v>338.72592000000003</v>
          </cell>
          <cell r="F224">
            <v>338.72592000000003</v>
          </cell>
        </row>
        <row r="225">
          <cell r="B225" t="str">
            <v>One-Time Legal Costs</v>
          </cell>
          <cell r="C225">
            <v>0</v>
          </cell>
          <cell r="D225">
            <v>19.883500000000002</v>
          </cell>
          <cell r="E225">
            <v>42.824109999999997</v>
          </cell>
          <cell r="F225">
            <v>54.937750000000001</v>
          </cell>
        </row>
        <row r="226">
          <cell r="B226" t="str">
            <v>KACS Related Expenses</v>
          </cell>
          <cell r="C226">
            <v>0</v>
          </cell>
          <cell r="D226">
            <v>0</v>
          </cell>
          <cell r="E226">
            <v>60.697470000000003</v>
          </cell>
          <cell r="F226">
            <v>145.86583000000002</v>
          </cell>
        </row>
        <row r="227">
          <cell r="B227" t="str">
            <v>One-Time Revenue (Tax Refund)</v>
          </cell>
          <cell r="C227">
            <v>0</v>
          </cell>
          <cell r="D227">
            <v>0</v>
          </cell>
          <cell r="E227">
            <v>-16.545999999999999</v>
          </cell>
          <cell r="F227">
            <v>0</v>
          </cell>
        </row>
        <row r="228">
          <cell r="B228" t="str">
            <v>Total EBITDA Adjustments</v>
          </cell>
          <cell r="C228">
            <v>556.90468990000011</v>
          </cell>
          <cell r="D228">
            <v>461.18943795000007</v>
          </cell>
          <cell r="E228">
            <v>544.4076268</v>
          </cell>
          <cell r="F228">
            <v>637.85519360000001</v>
          </cell>
        </row>
        <row r="230">
          <cell r="B230" t="str">
            <v>Unadjusted EBITDA</v>
          </cell>
          <cell r="C230">
            <v>1079.7861585666676</v>
          </cell>
          <cell r="D230">
            <v>1314.8751156333337</v>
          </cell>
          <cell r="E230">
            <v>1366.711246424896</v>
          </cell>
          <cell r="F230">
            <v>1366.3419075006636</v>
          </cell>
        </row>
        <row r="231">
          <cell r="B231" t="str">
            <v>Total Adjusted EBITDA</v>
          </cell>
          <cell r="C231">
            <v>1636.6908484666678</v>
          </cell>
          <cell r="D231">
            <v>1776.0645535833337</v>
          </cell>
          <cell r="E231">
            <v>1911.1188732248961</v>
          </cell>
          <cell r="F231">
            <v>2004.1971011006635</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scade"/>
      <sheetName val="Error Check"/>
      <sheetName val="Model Flow"/>
      <sheetName val="Analysis -&gt;&gt;"/>
      <sheetName val="Doc Comp Analysis"/>
      <sheetName val="CIM-&gt;&gt;"/>
      <sheetName val="EBITDA Adj."/>
      <sheetName val="P&amp;Ls"/>
      <sheetName val="BS"/>
      <sheetName val="Doc Comp"/>
      <sheetName val="Update Deck Graphs"/>
      <sheetName val="Pro Forma P&amp;L -&gt;&gt;"/>
      <sheetName val="Consl. Pro Forma"/>
      <sheetName val="GRO Pro Forma"/>
      <sheetName val="EBSC Pro Forma"/>
      <sheetName val="OP Consl Pro Forma"/>
      <sheetName val="OP by Location Pro Forma -&gt;&gt;"/>
      <sheetName val="OP LV-Lab Pro Forma"/>
      <sheetName val="OP Consl-Ret Pro Forma"/>
      <sheetName val="OP EL-Ret Pro Forma"/>
      <sheetName val="OP CL-Ret Pro Forma"/>
      <sheetName val="OP GV-Ret Pro Forma"/>
      <sheetName val="OP CA-Ret Pro Forma"/>
      <sheetName val="OP WK-Ret Pro Forma"/>
      <sheetName val="OP IA-Ret Pro Forma"/>
      <sheetName val="OP HD-Ret Pro Forma"/>
      <sheetName val="OP RF-Ret Pro Forma"/>
      <sheetName val="OP GL-Ret Pro Forma"/>
      <sheetName val="Spreads -&gt;&gt;"/>
      <sheetName val="Sheet1"/>
      <sheetName val="GRO Spread"/>
      <sheetName val="EBSC Spread"/>
      <sheetName val="OP Consl. Spread"/>
      <sheetName val="GMS Consl. Spread"/>
      <sheetName val="OP by Location Spreads -&gt;&gt;"/>
      <sheetName val="OP EL IS Spread"/>
      <sheetName val="OP CL IS Spread"/>
      <sheetName val="OP GV IS Spread"/>
      <sheetName val="OP CA IS Spread"/>
      <sheetName val="OP WK IS Spread"/>
      <sheetName val="OP LV IS Spread"/>
      <sheetName val="OP IA IS Spread"/>
      <sheetName val="OP HD IS Spread"/>
      <sheetName val="OP RF IS Spread"/>
      <sheetName val="OP GL IS Spread"/>
      <sheetName val="GMS Spreads by CS-&gt;&gt;"/>
      <sheetName val="GRO CS Spread"/>
      <sheetName val="Opt CS Spread"/>
      <sheetName val="Skin CS Spread"/>
      <sheetName val="EBSC CS Spread"/>
      <sheetName val="WSC CS Spread"/>
      <sheetName val="GR Opt Consol. Spread"/>
      <sheetName val="GR Opt CS Spreads-&gt;&gt;"/>
      <sheetName val="GR Opt EL CS Spread"/>
      <sheetName val="GR Opt CL CS Spread"/>
      <sheetName val="GR Opt GV CS Spread"/>
      <sheetName val="GR Opt CA CS Spread"/>
      <sheetName val="GR Opt WK CS Spread"/>
      <sheetName val="GR Opt LV CS Spread"/>
      <sheetName val="GR Opt IA CS Spread"/>
      <sheetName val="GR Opt HD CS Spread"/>
      <sheetName val="GR Opt RF CS Spread"/>
      <sheetName val="GR Opt GL CS Spread"/>
      <sheetName val="RAW DATA --&gt;"/>
      <sheetName val="GRO-&gt;&gt;"/>
      <sheetName val="GRO FS-&gt;"/>
      <sheetName val="GRO 13 IS"/>
      <sheetName val="GRO 14 IS"/>
      <sheetName val="GRO 15 IS"/>
      <sheetName val="GRO 16 IS"/>
      <sheetName val="GRO 13 BS"/>
      <sheetName val="GRO 14 BS"/>
      <sheetName val="GRO 15 BS"/>
      <sheetName val="GRO 16 BS"/>
      <sheetName val="P&amp;L by CC FY14 &amp; FY15"/>
      <sheetName val="GRO Rev Sum.-&gt;"/>
      <sheetName val="Rev Summary 13"/>
      <sheetName val="Rev Summary 14"/>
      <sheetName val="Rev Summary 15"/>
      <sheetName val="Rev Summary 16"/>
      <sheetName val="GRO Bonus Calcs-&gt;"/>
      <sheetName val="Q1 13 bonus"/>
      <sheetName val="Q2 13 bonus"/>
      <sheetName val="Q3 13 bonus"/>
      <sheetName val="Q4 13 bonus"/>
      <sheetName val="Q1 14 bonus"/>
      <sheetName val="Q2 14 bonus"/>
      <sheetName val="Q3 14 bonus"/>
      <sheetName val="Q4 14 bonus"/>
      <sheetName val="Q1 15 bonus"/>
      <sheetName val="Q2 15 bonus"/>
      <sheetName val="Q3 15 bonus"/>
      <sheetName val="Q4 15 bonus"/>
      <sheetName val="Q1 16 bonus"/>
      <sheetName val="Q2 16 bonus"/>
      <sheetName val="Q3 16 bonus"/>
      <sheetName val="PSG Bonus 2014"/>
      <sheetName val="PSG Bonus 2015"/>
      <sheetName val="PSG Bonus 2016"/>
      <sheetName val="TFG Bonus 14-15"/>
      <sheetName val="TFG Bonus 2016"/>
      <sheetName val="EBSC-&gt;&gt;"/>
      <sheetName val="EBSC 13 IS"/>
      <sheetName val="EBSC 14 IS"/>
      <sheetName val="EBSC 15 IS"/>
      <sheetName val="EBSC 16 IS"/>
      <sheetName val="EBSC 13 BS"/>
      <sheetName val="EBSC 14 BS"/>
      <sheetName val="EBSC 15 BS"/>
      <sheetName val="EBSC 16 BS"/>
      <sheetName val="OP-&gt;&gt;"/>
      <sheetName val="OP 2013 BS"/>
      <sheetName val="OP 2014 BS"/>
      <sheetName val="OP 2015 BS"/>
      <sheetName val="OP 2016 BS"/>
      <sheetName val="OP EL-&gt;"/>
      <sheetName val="OP EL 13 IS"/>
      <sheetName val="OP EL 14 IS"/>
      <sheetName val="OP EL 15 IS"/>
      <sheetName val="OP EL 16 IS"/>
      <sheetName val="OP GV-&gt;"/>
      <sheetName val="OP GV 13 IS"/>
      <sheetName val="OP GV 14 IS"/>
      <sheetName val="OP GV 15 IS"/>
      <sheetName val="OP GV 16 IS"/>
      <sheetName val="OP CL-&gt;"/>
      <sheetName val="OP CL 13 IS"/>
      <sheetName val="OP CL 14 IS"/>
      <sheetName val="OP CL 15 IS"/>
      <sheetName val="OP CL 16 IS"/>
      <sheetName val="OP CA-&gt;"/>
      <sheetName val="OP CA 13 IS"/>
      <sheetName val="OP CA 14 IS"/>
      <sheetName val="OP CA 15 IS"/>
      <sheetName val="OP CA 16 IS"/>
      <sheetName val="OP WK-&gt;"/>
      <sheetName val="OP WK 13 IS"/>
      <sheetName val="OP WK 14 IS"/>
      <sheetName val="OP WK 15 IS"/>
      <sheetName val="OP WK 16 IS"/>
      <sheetName val="OP LV-&gt;"/>
      <sheetName val="OP LV 13 IS"/>
      <sheetName val="OP LV 14 IS"/>
      <sheetName val="OP LV 15 IS"/>
      <sheetName val="OP LV 16 IS"/>
      <sheetName val="OP IA-&gt;"/>
      <sheetName val="OP IA 13 IS"/>
      <sheetName val="OP IA 14 IS"/>
      <sheetName val="OP IA 15 IS"/>
      <sheetName val="OP IA 16 IS"/>
      <sheetName val="OP HD-&gt;"/>
      <sheetName val="OP HD 13 IS"/>
      <sheetName val="OP HD 14 IS"/>
      <sheetName val="OP HD 15 IS"/>
      <sheetName val="OP HD 16 IS"/>
      <sheetName val="OP RF-&gt;"/>
      <sheetName val="OP RF 13 IS"/>
      <sheetName val="OP RF 14 IS"/>
      <sheetName val="OP RF 15 IS"/>
      <sheetName val="OP RF 16 IS"/>
      <sheetName val="OP GL-&gt;"/>
      <sheetName val="OP GL 13 IS"/>
      <sheetName val="OP GL 14 IS"/>
      <sheetName val="OP GL 15 IS"/>
      <sheetName val="OP GL 16 IS"/>
      <sheetName val="GMS Data-&gt;&gt;"/>
      <sheetName val="GMS BS Detail"/>
      <sheetName val="GMS IS Detail"/>
      <sheetName val="GMS IS by Loc-&gt;"/>
      <sheetName val="GMS GRO CS"/>
      <sheetName val="GMS Opt CS"/>
      <sheetName val="GMS Skin CS"/>
      <sheetName val="GMS EBSC CS"/>
      <sheetName val="GMS WSC CS"/>
      <sheetName val="GMS GR Opt CS by Loc-&gt;"/>
      <sheetName val="GMS Opt EL CS"/>
      <sheetName val="GMS Opt CL CS"/>
      <sheetName val="GMS Opt GV CS"/>
      <sheetName val="GMS Opt CA CS"/>
      <sheetName val="GMS Opt WK CS"/>
      <sheetName val="GMS Opt LV CS"/>
      <sheetName val="GMS Opt IA CS"/>
      <sheetName val="GMS Opt HD CS"/>
      <sheetName val="GMS Opt RF CS"/>
      <sheetName val="GMS Opt GL CS"/>
      <sheetName val="P&amp;L by CC-&gt;"/>
      <sheetName val="GRO Oph SH"/>
      <sheetName val="GRO Oph Non-SH"/>
      <sheetName val="GRO Opt P&amp;L"/>
      <sheetName val="GRO Skin"/>
    </sheetNames>
    <sheetDataSet>
      <sheetData sheetId="0"/>
      <sheetData sheetId="1"/>
      <sheetData sheetId="2"/>
      <sheetData sheetId="3"/>
      <sheetData sheetId="4"/>
      <sheetData sheetId="5"/>
      <sheetData sheetId="6">
        <row r="3">
          <cell r="C3" t="str">
            <v>Project Grantie</v>
          </cell>
        </row>
        <row r="14">
          <cell r="C14" t="str">
            <v>EBITDA Adjustments</v>
          </cell>
          <cell r="D14">
            <v>0</v>
          </cell>
          <cell r="E14" t="str">
            <v>Entity Attributable To</v>
          </cell>
          <cell r="F14">
            <v>0</v>
          </cell>
          <cell r="G14">
            <v>0</v>
          </cell>
          <cell r="H14">
            <v>0</v>
          </cell>
          <cell r="I14">
            <v>0</v>
          </cell>
          <cell r="J14">
            <v>0</v>
          </cell>
          <cell r="K14" t="str">
            <v>TTM</v>
          </cell>
          <cell r="L14">
            <v>0</v>
          </cell>
          <cell r="M14" t="str">
            <v>TTM</v>
          </cell>
        </row>
        <row r="15">
          <cell r="C15" t="str">
            <v>$000's</v>
          </cell>
          <cell r="D15">
            <v>0</v>
          </cell>
          <cell r="E15">
            <v>0</v>
          </cell>
          <cell r="F15">
            <v>0</v>
          </cell>
          <cell r="G15" t="str">
            <v>2013 A</v>
          </cell>
          <cell r="H15" t="str">
            <v>2014 A</v>
          </cell>
          <cell r="I15" t="str">
            <v>2015 A</v>
          </cell>
          <cell r="J15">
            <v>0</v>
          </cell>
          <cell r="K15">
            <v>42537</v>
          </cell>
          <cell r="L15">
            <v>0</v>
          </cell>
          <cell r="M15" t="str">
            <v>Nov-16</v>
          </cell>
        </row>
        <row r="16">
          <cell r="C16">
            <v>0</v>
          </cell>
          <cell r="D16">
            <v>0</v>
          </cell>
          <cell r="E16">
            <v>0</v>
          </cell>
          <cell r="F16">
            <v>0</v>
          </cell>
          <cell r="G16">
            <v>0</v>
          </cell>
          <cell r="H16">
            <v>0</v>
          </cell>
          <cell r="I16">
            <v>0</v>
          </cell>
          <cell r="J16">
            <v>0</v>
          </cell>
          <cell r="L16">
            <v>0</v>
          </cell>
          <cell r="M16">
            <v>0</v>
          </cell>
        </row>
        <row r="17">
          <cell r="C17" t="str">
            <v>Consolidated Unadjusted EBITDA</v>
          </cell>
          <cell r="D17">
            <v>0</v>
          </cell>
          <cell r="E17">
            <v>0</v>
          </cell>
          <cell r="F17">
            <v>0</v>
          </cell>
          <cell r="G17">
            <v>6576.9028348915772</v>
          </cell>
          <cell r="H17">
            <v>5362.6020918103568</v>
          </cell>
          <cell r="I17">
            <v>6426.0537395199917</v>
          </cell>
          <cell r="J17">
            <v>0</v>
          </cell>
          <cell r="K17">
            <v>6727.9137778344939</v>
          </cell>
          <cell r="L17">
            <v>0</v>
          </cell>
          <cell r="M17">
            <v>6734.2808812815765</v>
          </cell>
        </row>
        <row r="18">
          <cell r="C18">
            <v>0</v>
          </cell>
          <cell r="D18">
            <v>0</v>
          </cell>
          <cell r="E18">
            <v>0</v>
          </cell>
          <cell r="F18">
            <v>0</v>
          </cell>
          <cell r="G18">
            <v>0</v>
          </cell>
          <cell r="H18">
            <v>0</v>
          </cell>
          <cell r="I18">
            <v>0</v>
          </cell>
          <cell r="J18">
            <v>0</v>
          </cell>
          <cell r="L18">
            <v>0</v>
          </cell>
          <cell r="M18">
            <v>0</v>
          </cell>
        </row>
        <row r="19">
          <cell r="C19" t="str">
            <v>Adjustments</v>
          </cell>
          <cell r="D19">
            <v>0</v>
          </cell>
          <cell r="E19">
            <v>0</v>
          </cell>
          <cell r="F19">
            <v>0</v>
          </cell>
          <cell r="G19">
            <v>0</v>
          </cell>
          <cell r="H19">
            <v>0</v>
          </cell>
          <cell r="I19">
            <v>0</v>
          </cell>
          <cell r="J19">
            <v>0</v>
          </cell>
          <cell r="L19">
            <v>0</v>
          </cell>
          <cell r="M19">
            <v>0</v>
          </cell>
        </row>
        <row r="20">
          <cell r="C20" t="str">
            <v>Deferred Compensation</v>
          </cell>
          <cell r="D20">
            <v>0</v>
          </cell>
          <cell r="E20" t="str">
            <v>GRO</v>
          </cell>
          <cell r="F20">
            <v>0</v>
          </cell>
          <cell r="G20">
            <v>140.636</v>
          </cell>
          <cell r="H20">
            <v>140.636</v>
          </cell>
          <cell r="I20">
            <v>105.479</v>
          </cell>
          <cell r="J20">
            <v>0</v>
          </cell>
          <cell r="K20">
            <v>105.479</v>
          </cell>
          <cell r="L20">
            <v>0</v>
          </cell>
          <cell r="M20">
            <v>105.479</v>
          </cell>
        </row>
        <row r="21">
          <cell r="C21" t="str">
            <v>Optha. Recruiting Costs</v>
          </cell>
          <cell r="E21" t="str">
            <v>GRO</v>
          </cell>
          <cell r="G21">
            <v>0</v>
          </cell>
          <cell r="H21">
            <v>26</v>
          </cell>
          <cell r="I21">
            <v>21</v>
          </cell>
          <cell r="J21">
            <v>0</v>
          </cell>
          <cell r="K21">
            <v>10.5</v>
          </cell>
          <cell r="L21">
            <v>0</v>
          </cell>
          <cell r="M21">
            <v>1.75</v>
          </cell>
        </row>
        <row r="22">
          <cell r="C22" t="str">
            <v>Insurance Rate Reduction</v>
          </cell>
          <cell r="D22">
            <v>0</v>
          </cell>
          <cell r="E22" t="str">
            <v>GRO</v>
          </cell>
          <cell r="F22">
            <v>0</v>
          </cell>
          <cell r="G22">
            <v>67.44392000000002</v>
          </cell>
          <cell r="H22">
            <v>81.672750000000008</v>
          </cell>
          <cell r="I22">
            <v>54.661000000000016</v>
          </cell>
          <cell r="J22">
            <v>0</v>
          </cell>
          <cell r="K22">
            <v>-27.249820000000007</v>
          </cell>
          <cell r="L22">
            <v>0</v>
          </cell>
          <cell r="M22">
            <v>-46.065820000000009</v>
          </cell>
        </row>
        <row r="23">
          <cell r="C23" t="str">
            <v>Transaction Fees</v>
          </cell>
          <cell r="D23">
            <v>0</v>
          </cell>
          <cell r="E23" t="str">
            <v>GRO</v>
          </cell>
          <cell r="F23">
            <v>0</v>
          </cell>
          <cell r="G23">
            <v>0</v>
          </cell>
          <cell r="H23">
            <v>0</v>
          </cell>
          <cell r="I23">
            <v>37.491720000000001</v>
          </cell>
          <cell r="J23">
            <v>0</v>
          </cell>
          <cell r="K23">
            <v>129.85557</v>
          </cell>
          <cell r="L23">
            <v>0</v>
          </cell>
          <cell r="M23">
            <v>285.73432999999994</v>
          </cell>
        </row>
        <row r="24">
          <cell r="C24" t="str">
            <v>NextGen Maintenance Fee</v>
          </cell>
          <cell r="D24">
            <v>0</v>
          </cell>
          <cell r="E24" t="str">
            <v>GRO</v>
          </cell>
          <cell r="F24">
            <v>0</v>
          </cell>
          <cell r="G24">
            <v>-120</v>
          </cell>
          <cell r="H24">
            <v>-120</v>
          </cell>
          <cell r="I24">
            <v>-120</v>
          </cell>
          <cell r="J24">
            <v>0</v>
          </cell>
          <cell r="K24">
            <v>-15</v>
          </cell>
          <cell r="L24">
            <v>0</v>
          </cell>
          <cell r="M24">
            <v>5</v>
          </cell>
        </row>
        <row r="25">
          <cell r="C25" t="str">
            <v>Legal, Tax, Insur. &amp; Other</v>
          </cell>
          <cell r="D25">
            <v>0</v>
          </cell>
          <cell r="E25" t="str">
            <v>EBSC</v>
          </cell>
          <cell r="F25">
            <v>0</v>
          </cell>
          <cell r="G25">
            <v>54.248280000000001</v>
          </cell>
          <cell r="H25">
            <v>128.41363000000001</v>
          </cell>
          <cell r="I25">
            <v>40.424699999999994</v>
          </cell>
          <cell r="J25">
            <v>0</v>
          </cell>
          <cell r="K25">
            <v>0.56592000000000553</v>
          </cell>
          <cell r="L25">
            <v>0</v>
          </cell>
          <cell r="M25">
            <v>-5.5043599999999948</v>
          </cell>
        </row>
        <row r="26">
          <cell r="C26" t="str">
            <v>Collections % Adjustment</v>
          </cell>
          <cell r="D26">
            <v>0</v>
          </cell>
          <cell r="E26" t="str">
            <v>EBSC</v>
          </cell>
          <cell r="F26">
            <v>0</v>
          </cell>
          <cell r="G26">
            <v>-242.46944815694059</v>
          </cell>
          <cell r="H26">
            <v>-6.5528224530810695</v>
          </cell>
          <cell r="I26">
            <v>-445.65181238033387</v>
          </cell>
          <cell r="J26">
            <v>0</v>
          </cell>
          <cell r="K26">
            <v>-267.56693379727824</v>
          </cell>
          <cell r="L26">
            <v>0</v>
          </cell>
          <cell r="M26">
            <v>3.1300368068885001</v>
          </cell>
        </row>
        <row r="27">
          <cell r="C27" t="str">
            <v>New Location Normalization</v>
          </cell>
          <cell r="D27">
            <v>0</v>
          </cell>
          <cell r="E27" t="str">
            <v>GR Optical</v>
          </cell>
          <cell r="F27">
            <v>0</v>
          </cell>
          <cell r="G27">
            <v>0</v>
          </cell>
          <cell r="H27">
            <v>124</v>
          </cell>
          <cell r="I27">
            <v>0</v>
          </cell>
          <cell r="J27">
            <v>0</v>
          </cell>
          <cell r="K27">
            <v>0</v>
          </cell>
          <cell r="L27">
            <v>0</v>
          </cell>
          <cell r="M27">
            <v>0</v>
          </cell>
        </row>
        <row r="28">
          <cell r="C28" t="str">
            <v>Consolidated Adjusted EBITDA</v>
          </cell>
          <cell r="D28">
            <v>0</v>
          </cell>
          <cell r="E28">
            <v>0</v>
          </cell>
          <cell r="F28">
            <v>0</v>
          </cell>
          <cell r="G28">
            <v>6476.7615867346367</v>
          </cell>
          <cell r="H28">
            <v>5736.7716493572761</v>
          </cell>
          <cell r="I28">
            <v>6119.4583471396581</v>
          </cell>
          <cell r="J28">
            <v>0</v>
          </cell>
          <cell r="K28">
            <v>6664.4975140372153</v>
          </cell>
          <cell r="L28">
            <v>0</v>
          </cell>
          <cell r="M28">
            <v>7083.804068088466</v>
          </cell>
        </row>
      </sheetData>
      <sheetData sheetId="7">
        <row r="5">
          <cell r="C5" t="str">
            <v>Pro Forma Consoildated P&amp;L</v>
          </cell>
          <cell r="D5">
            <v>0</v>
          </cell>
          <cell r="E5">
            <v>0</v>
          </cell>
          <cell r="F5">
            <v>0</v>
          </cell>
          <cell r="G5">
            <v>0</v>
          </cell>
          <cell r="H5">
            <v>0</v>
          </cell>
        </row>
        <row r="6">
          <cell r="C6" t="str">
            <v>$000's</v>
          </cell>
          <cell r="D6" t="str">
            <v>2013 A</v>
          </cell>
          <cell r="E6" t="str">
            <v>2014 A</v>
          </cell>
          <cell r="F6" t="str">
            <v>2015 A</v>
          </cell>
          <cell r="G6" t="str">
            <v>Jun-16 TTM</v>
          </cell>
          <cell r="H6" t="str">
            <v>Nov-16 TTM</v>
          </cell>
        </row>
        <row r="7">
          <cell r="C7">
            <v>0</v>
          </cell>
          <cell r="D7">
            <v>0</v>
          </cell>
          <cell r="E7">
            <v>0</v>
          </cell>
          <cell r="F7">
            <v>0</v>
          </cell>
          <cell r="G7">
            <v>0</v>
          </cell>
          <cell r="H7">
            <v>0</v>
          </cell>
        </row>
        <row r="8">
          <cell r="C8" t="str">
            <v>Revenues</v>
          </cell>
          <cell r="D8">
            <v>0</v>
          </cell>
          <cell r="E8">
            <v>0</v>
          </cell>
          <cell r="F8">
            <v>0</v>
          </cell>
          <cell r="G8">
            <v>0</v>
          </cell>
          <cell r="H8">
            <v>0</v>
          </cell>
        </row>
        <row r="9">
          <cell r="C9" t="str">
            <v>Clinical Services</v>
          </cell>
          <cell r="D9">
            <v>20196.457489999997</v>
          </cell>
          <cell r="E9">
            <v>20376.169139999998</v>
          </cell>
          <cell r="F9">
            <v>21793.178899999995</v>
          </cell>
          <cell r="G9">
            <v>23022.203529999995</v>
          </cell>
          <cell r="H9">
            <v>23065.349849999999</v>
          </cell>
        </row>
        <row r="10">
          <cell r="C10" t="str">
            <v>Ambulatory Surgery Center</v>
          </cell>
          <cell r="D10">
            <v>6927.8093000000017</v>
          </cell>
          <cell r="E10">
            <v>6599.6897099999996</v>
          </cell>
          <cell r="F10">
            <v>7080.151490000002</v>
          </cell>
          <cell r="G10">
            <v>7244.3309200000003</v>
          </cell>
          <cell r="H10">
            <v>6976.736719999999</v>
          </cell>
        </row>
        <row r="11">
          <cell r="C11" t="str">
            <v>Optical Retail</v>
          </cell>
          <cell r="D11">
            <v>6188.794249999999</v>
          </cell>
          <cell r="E11">
            <v>6430.5914699999994</v>
          </cell>
          <cell r="F11">
            <v>7123.3588199999976</v>
          </cell>
          <cell r="G11">
            <v>7571.044969999999</v>
          </cell>
          <cell r="H11">
            <v>7676.6848099999988</v>
          </cell>
        </row>
        <row r="12">
          <cell r="C12" t="str">
            <v>Total Net Revenue</v>
          </cell>
          <cell r="D12">
            <v>33313.061040000001</v>
          </cell>
          <cell r="E12">
            <v>33406.450319999996</v>
          </cell>
          <cell r="F12">
            <v>35996.689209999997</v>
          </cell>
          <cell r="G12">
            <v>37837.579419999995</v>
          </cell>
          <cell r="H12">
            <v>37718.771379999998</v>
          </cell>
        </row>
        <row r="13">
          <cell r="C13">
            <v>0</v>
          </cell>
          <cell r="D13">
            <v>0</v>
          </cell>
          <cell r="E13">
            <v>0</v>
          </cell>
          <cell r="F13">
            <v>0</v>
          </cell>
          <cell r="G13">
            <v>0</v>
          </cell>
          <cell r="H13">
            <v>0</v>
          </cell>
        </row>
        <row r="14">
          <cell r="C14" t="str">
            <v>YoY Growth %</v>
          </cell>
          <cell r="D14" t="str">
            <v>n/a</v>
          </cell>
          <cell r="E14">
            <v>2.8033833302758548E-3</v>
          </cell>
          <cell r="F14">
            <v>7.7537088352343186E-2</v>
          </cell>
          <cell r="G14">
            <v>5.1140542377674958E-2</v>
          </cell>
          <cell r="H14">
            <v>4.7840015506803946E-2</v>
          </cell>
        </row>
        <row r="15">
          <cell r="C15">
            <v>0</v>
          </cell>
          <cell r="D15">
            <v>0</v>
          </cell>
          <cell r="E15">
            <v>0</v>
          </cell>
          <cell r="F15">
            <v>0</v>
          </cell>
          <cell r="G15">
            <v>0</v>
          </cell>
          <cell r="H15">
            <v>0</v>
          </cell>
        </row>
        <row r="16">
          <cell r="C16" t="str">
            <v>Cost of Sales</v>
          </cell>
          <cell r="D16">
            <v>0</v>
          </cell>
          <cell r="E16">
            <v>0</v>
          </cell>
          <cell r="F16">
            <v>0</v>
          </cell>
          <cell r="G16">
            <v>0</v>
          </cell>
          <cell r="H16">
            <v>0</v>
          </cell>
        </row>
        <row r="17">
          <cell r="C17">
            <v>0</v>
          </cell>
          <cell r="D17">
            <v>0</v>
          </cell>
          <cell r="E17">
            <v>0</v>
          </cell>
          <cell r="F17">
            <v>0</v>
          </cell>
          <cell r="G17">
            <v>0</v>
          </cell>
          <cell r="H17">
            <v>0</v>
          </cell>
        </row>
        <row r="18">
          <cell r="C18" t="str">
            <v>Clinical Services</v>
          </cell>
          <cell r="D18">
            <v>10465.82675482</v>
          </cell>
          <cell r="E18">
            <v>10790.173472299999</v>
          </cell>
          <cell r="F18">
            <v>11718.483639480002</v>
          </cell>
          <cell r="G18">
            <v>12466.844813720003</v>
          </cell>
          <cell r="H18">
            <v>12293.845726386666</v>
          </cell>
        </row>
        <row r="19">
          <cell r="C19" t="str">
            <v>Ambulatory Surgery Center</v>
          </cell>
          <cell r="D19">
            <v>3231.0371602884225</v>
          </cell>
          <cell r="E19">
            <v>3245.1157448896411</v>
          </cell>
          <cell r="F19">
            <v>3358.0912600000001</v>
          </cell>
          <cell r="G19">
            <v>3444.5949084454978</v>
          </cell>
          <cell r="H19">
            <v>3473.9568923317538</v>
          </cell>
        </row>
        <row r="20">
          <cell r="C20" t="str">
            <v>Optical Retail</v>
          </cell>
          <cell r="D20">
            <v>2275.7650400000002</v>
          </cell>
          <cell r="E20">
            <v>2225.8412399999997</v>
          </cell>
          <cell r="F20">
            <v>2498.1410700000006</v>
          </cell>
          <cell r="G20">
            <v>2599.09771</v>
          </cell>
          <cell r="H20">
            <v>2609.67065</v>
          </cell>
        </row>
        <row r="21">
          <cell r="C21" t="str">
            <v>Total Cost of Sales</v>
          </cell>
          <cell r="D21">
            <v>15972.628955108423</v>
          </cell>
          <cell r="E21">
            <v>16261.13045718964</v>
          </cell>
          <cell r="F21">
            <v>17574.715969480003</v>
          </cell>
          <cell r="G21">
            <v>18510.537432165504</v>
          </cell>
          <cell r="H21">
            <v>18377.473268718419</v>
          </cell>
        </row>
        <row r="22">
          <cell r="C22">
            <v>0</v>
          </cell>
          <cell r="D22">
            <v>0</v>
          </cell>
          <cell r="E22">
            <v>0</v>
          </cell>
          <cell r="F22">
            <v>0</v>
          </cell>
          <cell r="G22">
            <v>0</v>
          </cell>
          <cell r="H22">
            <v>0</v>
          </cell>
        </row>
        <row r="23">
          <cell r="C23" t="str">
            <v>Gross Profit</v>
          </cell>
          <cell r="D23">
            <v>0</v>
          </cell>
          <cell r="E23">
            <v>0</v>
          </cell>
          <cell r="F23">
            <v>0</v>
          </cell>
          <cell r="G23">
            <v>0</v>
          </cell>
          <cell r="H23">
            <v>0</v>
          </cell>
        </row>
        <row r="24">
          <cell r="C24" t="str">
            <v>Clinical Services</v>
          </cell>
          <cell r="D24">
            <v>9730.6307351799969</v>
          </cell>
          <cell r="E24">
            <v>9585.9956676999991</v>
          </cell>
          <cell r="F24">
            <v>10074.695260519993</v>
          </cell>
          <cell r="G24">
            <v>10555.358716279992</v>
          </cell>
          <cell r="H24">
            <v>10771.504123613333</v>
          </cell>
        </row>
        <row r="25">
          <cell r="C25" t="str">
            <v>Gross Margin %</v>
          </cell>
          <cell r="D25">
            <v>0.48179888676011556</v>
          </cell>
          <cell r="E25">
            <v>0.47045131996288486</v>
          </cell>
          <cell r="F25">
            <v>0.46228663136978126</v>
          </cell>
          <cell r="G25">
            <v>0.45848603078004302</v>
          </cell>
          <cell r="H25">
            <v>0.46699938191543772</v>
          </cell>
        </row>
        <row r="26">
          <cell r="C26">
            <v>0</v>
          </cell>
          <cell r="D26">
            <v>0</v>
          </cell>
          <cell r="E26">
            <v>0</v>
          </cell>
          <cell r="F26">
            <v>0</v>
          </cell>
          <cell r="G26">
            <v>0</v>
          </cell>
          <cell r="H26">
            <v>0</v>
          </cell>
        </row>
        <row r="27">
          <cell r="C27" t="str">
            <v>Ambulatory Surgery Center</v>
          </cell>
          <cell r="D27">
            <v>3696.7721397115793</v>
          </cell>
          <cell r="E27">
            <v>3354.5739651103586</v>
          </cell>
          <cell r="F27">
            <v>3722.0602300000019</v>
          </cell>
          <cell r="G27">
            <v>3799.7360115545025</v>
          </cell>
          <cell r="H27">
            <v>3502.7798276682452</v>
          </cell>
        </row>
        <row r="28">
          <cell r="C28" t="str">
            <v>Gross Margin %</v>
          </cell>
          <cell r="D28">
            <v>0.53361343819200946</v>
          </cell>
          <cell r="E28">
            <v>0.50829267927966859</v>
          </cell>
          <cell r="F28">
            <v>0.52570347333062517</v>
          </cell>
          <cell r="G28">
            <v>0.52451165656503473</v>
          </cell>
          <cell r="H28">
            <v>0.50206564590963176</v>
          </cell>
        </row>
        <row r="29">
          <cell r="C29">
            <v>0</v>
          </cell>
          <cell r="D29">
            <v>0</v>
          </cell>
          <cell r="E29">
            <v>0</v>
          </cell>
          <cell r="F29">
            <v>0</v>
          </cell>
          <cell r="G29">
            <v>0</v>
          </cell>
          <cell r="H29">
            <v>0</v>
          </cell>
        </row>
        <row r="30">
          <cell r="C30" t="str">
            <v>Optical Retail</v>
          </cell>
          <cell r="D30">
            <v>3913.0292099999988</v>
          </cell>
          <cell r="E30">
            <v>4204.7502299999996</v>
          </cell>
          <cell r="F30">
            <v>4625.2177499999971</v>
          </cell>
          <cell r="G30">
            <v>4971.947259999999</v>
          </cell>
          <cell r="H30">
            <v>5067.0141599999988</v>
          </cell>
        </row>
        <row r="31">
          <cell r="C31" t="str">
            <v>Gross Margin %</v>
          </cell>
          <cell r="D31">
            <v>0.63227650684945613</v>
          </cell>
          <cell r="E31">
            <v>0.65386679430904671</v>
          </cell>
          <cell r="F31">
            <v>0.64930292954131974</v>
          </cell>
          <cell r="G31">
            <v>0.65670555117571827</v>
          </cell>
          <cell r="H31">
            <v>0.66005239050579168</v>
          </cell>
        </row>
        <row r="32">
          <cell r="C32">
            <v>0</v>
          </cell>
          <cell r="D32">
            <v>0</v>
          </cell>
          <cell r="E32">
            <v>0</v>
          </cell>
          <cell r="F32">
            <v>0</v>
          </cell>
          <cell r="G32">
            <v>0</v>
          </cell>
          <cell r="H32">
            <v>0</v>
          </cell>
        </row>
        <row r="33">
          <cell r="C33" t="str">
            <v>Total Gross Profit</v>
          </cell>
          <cell r="D33">
            <v>17340.432084891574</v>
          </cell>
          <cell r="E33">
            <v>17145.319862810356</v>
          </cell>
          <cell r="F33">
            <v>18421.97324051999</v>
          </cell>
          <cell r="G33">
            <v>19327.041987834491</v>
          </cell>
          <cell r="H33">
            <v>19341.298111281576</v>
          </cell>
        </row>
        <row r="34">
          <cell r="C34" t="str">
            <v>Total Gross Margin %</v>
          </cell>
          <cell r="D34">
            <v>0.52052953236781185</v>
          </cell>
          <cell r="E34">
            <v>0.51323381258935141</v>
          </cell>
          <cell r="F34">
            <v>0.51176854440830921</v>
          </cell>
          <cell r="G34">
            <v>0.51078959817441971</v>
          </cell>
          <cell r="H34">
            <v>0.51277646125921017</v>
          </cell>
        </row>
        <row r="35">
          <cell r="C35">
            <v>0</v>
          </cell>
          <cell r="D35">
            <v>0</v>
          </cell>
          <cell r="E35">
            <v>0</v>
          </cell>
          <cell r="F35">
            <v>0</v>
          </cell>
          <cell r="G35">
            <v>0</v>
          </cell>
          <cell r="H35">
            <v>0</v>
          </cell>
        </row>
        <row r="36">
          <cell r="C36" t="str">
            <v>Non-Clinical Payroll</v>
          </cell>
          <cell r="D36">
            <v>5669.9177599999985</v>
          </cell>
          <cell r="E36">
            <v>5863.0061300000007</v>
          </cell>
          <cell r="F36">
            <v>5935.1900499999992</v>
          </cell>
          <cell r="G36">
            <v>6060.8552199999995</v>
          </cell>
          <cell r="H36">
            <v>6098.5723500000004</v>
          </cell>
        </row>
        <row r="37">
          <cell r="C37" t="str">
            <v>IT &amp; Telephone</v>
          </cell>
          <cell r="D37">
            <v>484.59285999999997</v>
          </cell>
          <cell r="E37">
            <v>792.92677000000015</v>
          </cell>
          <cell r="F37">
            <v>730.8687799999999</v>
          </cell>
          <cell r="G37">
            <v>1014.2097100000001</v>
          </cell>
          <cell r="H37">
            <v>1029.8935000000001</v>
          </cell>
        </row>
        <row r="38">
          <cell r="C38" t="str">
            <v>Marketing &amp; Promotion</v>
          </cell>
          <cell r="D38">
            <v>504.62606000000005</v>
          </cell>
          <cell r="E38">
            <v>510.63945000000001</v>
          </cell>
          <cell r="F38">
            <v>514.00707999999997</v>
          </cell>
          <cell r="G38">
            <v>542.09938</v>
          </cell>
          <cell r="H38">
            <v>513.67352000000005</v>
          </cell>
        </row>
        <row r="39">
          <cell r="C39" t="str">
            <v>Credit Card Fees</v>
          </cell>
          <cell r="D39">
            <v>309.45708999999999</v>
          </cell>
          <cell r="E39">
            <v>296.33048000000008</v>
          </cell>
          <cell r="F39">
            <v>378.52461</v>
          </cell>
          <cell r="G39">
            <v>411.39724999999999</v>
          </cell>
          <cell r="H39">
            <v>410.59703999999999</v>
          </cell>
        </row>
        <row r="40">
          <cell r="C40" t="str">
            <v>Insurance Fees</v>
          </cell>
          <cell r="D40">
            <v>243.15327999999997</v>
          </cell>
          <cell r="E40">
            <v>283.17429999999996</v>
          </cell>
          <cell r="F40">
            <v>230.08207999999996</v>
          </cell>
          <cell r="G40">
            <v>103.61963</v>
          </cell>
          <cell r="H40">
            <v>74.610860000000002</v>
          </cell>
        </row>
        <row r="41">
          <cell r="C41" t="str">
            <v>Other</v>
          </cell>
          <cell r="D41">
            <v>1164.6590799999999</v>
          </cell>
          <cell r="E41">
            <v>1456.1277809999999</v>
          </cell>
          <cell r="F41">
            <v>1445.8544510000002</v>
          </cell>
          <cell r="G41">
            <v>1649.40409</v>
          </cell>
          <cell r="H41">
            <v>1650.6381500000002</v>
          </cell>
        </row>
        <row r="42">
          <cell r="C42" t="str">
            <v>Rent Expenses</v>
          </cell>
          <cell r="D42">
            <v>2387.1231200000002</v>
          </cell>
          <cell r="E42">
            <v>2580.5128600000003</v>
          </cell>
          <cell r="F42">
            <v>2761.3924500000003</v>
          </cell>
          <cell r="G42">
            <v>2817.5429300000005</v>
          </cell>
          <cell r="H42">
            <v>2829.0318100000004</v>
          </cell>
        </row>
        <row r="43">
          <cell r="C43" t="str">
            <v>Total Consolidated SG&amp;A</v>
          </cell>
          <cell r="D43">
            <v>10763.529249999998</v>
          </cell>
          <cell r="E43">
            <v>11782.717771000001</v>
          </cell>
          <cell r="F43">
            <v>11995.919501</v>
          </cell>
          <cell r="G43">
            <v>12599.128209999999</v>
          </cell>
          <cell r="H43">
            <v>12607.017230000001</v>
          </cell>
        </row>
        <row r="44">
          <cell r="C44">
            <v>0</v>
          </cell>
          <cell r="D44">
            <v>0</v>
          </cell>
          <cell r="E44">
            <v>0</v>
          </cell>
          <cell r="F44">
            <v>0</v>
          </cell>
          <cell r="G44">
            <v>0</v>
          </cell>
          <cell r="H44">
            <v>0</v>
          </cell>
        </row>
        <row r="45">
          <cell r="C45" t="str">
            <v>Unadjusted EBITDA</v>
          </cell>
          <cell r="D45">
            <v>6576.9028348915763</v>
          </cell>
          <cell r="E45">
            <v>5362.602091810355</v>
          </cell>
          <cell r="F45">
            <v>6426.0537395199899</v>
          </cell>
          <cell r="G45">
            <v>6727.9137778344921</v>
          </cell>
          <cell r="H45">
            <v>6734.2808812815747</v>
          </cell>
        </row>
        <row r="46">
          <cell r="C46">
            <v>0</v>
          </cell>
          <cell r="D46">
            <v>0</v>
          </cell>
          <cell r="E46">
            <v>0</v>
          </cell>
          <cell r="F46">
            <v>0</v>
          </cell>
          <cell r="G46">
            <v>0</v>
          </cell>
          <cell r="H46">
            <v>0</v>
          </cell>
        </row>
        <row r="47">
          <cell r="C47" t="str">
            <v>Aggregate EBITDA Adjustments</v>
          </cell>
          <cell r="D47">
            <v>-100.14124815694058</v>
          </cell>
          <cell r="E47">
            <v>374.16955754691901</v>
          </cell>
          <cell r="F47">
            <v>-306.59539238033381</v>
          </cell>
          <cell r="G47">
            <v>-63.416263797278248</v>
          </cell>
          <cell r="H47">
            <v>349.52318680688842</v>
          </cell>
        </row>
        <row r="48">
          <cell r="C48" t="str">
            <v>Consoildated Adj. EBITDA</v>
          </cell>
          <cell r="D48">
            <v>6476.7615867346358</v>
          </cell>
          <cell r="E48">
            <v>5736.7716493572743</v>
          </cell>
          <cell r="F48">
            <v>6119.4583471396563</v>
          </cell>
          <cell r="G48">
            <v>6664.4975140372135</v>
          </cell>
          <cell r="H48">
            <v>7083.8040680884633</v>
          </cell>
        </row>
        <row r="49">
          <cell r="C49" t="str">
            <v>EBITDA Margin %</v>
          </cell>
          <cell r="D49">
            <v>0.19742715408213282</v>
          </cell>
          <cell r="E49">
            <v>0.16052594754731653</v>
          </cell>
          <cell r="F49">
            <v>0.17851791041201676</v>
          </cell>
          <cell r="G49">
            <v>0.17781036421897237</v>
          </cell>
          <cell r="H49">
            <v>0.17853924279337369</v>
          </cell>
        </row>
      </sheetData>
      <sheetData sheetId="8">
        <row r="2">
          <cell r="B2" t="str">
            <v>Project Granite</v>
          </cell>
          <cell r="C2">
            <v>0</v>
          </cell>
          <cell r="D2">
            <v>0</v>
          </cell>
          <cell r="E2">
            <v>0</v>
          </cell>
          <cell r="F2">
            <v>0</v>
          </cell>
        </row>
        <row r="3">
          <cell r="B3" t="str">
            <v>CIM Financial Section Consolidated Balance Sheet Chart</v>
          </cell>
          <cell r="C3">
            <v>0</v>
          </cell>
          <cell r="D3">
            <v>0</v>
          </cell>
          <cell r="E3">
            <v>0</v>
          </cell>
          <cell r="F3">
            <v>0</v>
          </cell>
        </row>
        <row r="4">
          <cell r="B4">
            <v>0</v>
          </cell>
          <cell r="C4">
            <v>0</v>
          </cell>
          <cell r="D4">
            <v>0</v>
          </cell>
          <cell r="E4">
            <v>0</v>
          </cell>
          <cell r="F4">
            <v>0</v>
          </cell>
        </row>
        <row r="5">
          <cell r="B5" t="str">
            <v>Pro Forma Consolidated BS</v>
          </cell>
          <cell r="C5">
            <v>0</v>
          </cell>
          <cell r="D5">
            <v>0</v>
          </cell>
          <cell r="E5">
            <v>0</v>
          </cell>
          <cell r="F5">
            <v>0</v>
          </cell>
        </row>
        <row r="6">
          <cell r="B6" t="str">
            <v>$000's</v>
          </cell>
          <cell r="C6" t="str">
            <v>2013 A</v>
          </cell>
          <cell r="D6" t="str">
            <v>2014 A</v>
          </cell>
          <cell r="E6" t="str">
            <v>2015 A</v>
          </cell>
          <cell r="F6" t="str">
            <v>Sep-16</v>
          </cell>
        </row>
        <row r="7">
          <cell r="B7">
            <v>0</v>
          </cell>
          <cell r="C7">
            <v>0</v>
          </cell>
          <cell r="D7">
            <v>0</v>
          </cell>
          <cell r="E7">
            <v>0</v>
          </cell>
          <cell r="F7">
            <v>0</v>
          </cell>
        </row>
        <row r="8">
          <cell r="B8" t="str">
            <v>Assets</v>
          </cell>
          <cell r="C8">
            <v>0</v>
          </cell>
          <cell r="D8">
            <v>0</v>
          </cell>
          <cell r="E8">
            <v>0</v>
          </cell>
          <cell r="F8">
            <v>0</v>
          </cell>
        </row>
        <row r="9">
          <cell r="B9" t="str">
            <v>Current Assets</v>
          </cell>
          <cell r="C9">
            <v>0</v>
          </cell>
          <cell r="D9">
            <v>0</v>
          </cell>
          <cell r="E9">
            <v>0</v>
          </cell>
          <cell r="F9">
            <v>0</v>
          </cell>
        </row>
        <row r="10">
          <cell r="B10" t="str">
            <v>Cash</v>
          </cell>
          <cell r="C10">
            <v>1482.5579599999999</v>
          </cell>
          <cell r="D10">
            <v>537.59013000000004</v>
          </cell>
          <cell r="E10">
            <v>526.03158999999994</v>
          </cell>
          <cell r="F10">
            <v>1682.4498800000001</v>
          </cell>
        </row>
        <row r="11">
          <cell r="B11" t="str">
            <v>Net Accounts Receivable</v>
          </cell>
          <cell r="C11">
            <v>4724.4296699999986</v>
          </cell>
          <cell r="D11">
            <v>6001.24226</v>
          </cell>
          <cell r="E11">
            <v>6726.5668599999999</v>
          </cell>
          <cell r="F11">
            <v>6474.9222099999997</v>
          </cell>
        </row>
        <row r="12">
          <cell r="B12" t="str">
            <v>Inventory</v>
          </cell>
          <cell r="C12">
            <v>465.43858</v>
          </cell>
          <cell r="D12">
            <v>558.02521000000002</v>
          </cell>
          <cell r="E12">
            <v>582.50732999999991</v>
          </cell>
          <cell r="F12">
            <v>600.17854</v>
          </cell>
        </row>
        <row r="13">
          <cell r="B13" t="str">
            <v>Prepaid Assets</v>
          </cell>
          <cell r="C13">
            <v>725.97194999999999</v>
          </cell>
          <cell r="D13">
            <v>518.08814000000007</v>
          </cell>
          <cell r="E13">
            <v>461.21948000000003</v>
          </cell>
          <cell r="F13">
            <v>476.65502000000004</v>
          </cell>
        </row>
        <row r="14">
          <cell r="B14" t="str">
            <v>Total Current Assets</v>
          </cell>
          <cell r="C14">
            <v>7398.3981599999988</v>
          </cell>
          <cell r="D14">
            <v>7614.9457399999992</v>
          </cell>
          <cell r="E14">
            <v>8296.3252599999996</v>
          </cell>
          <cell r="F14">
            <v>9234.2056499999999</v>
          </cell>
        </row>
        <row r="15">
          <cell r="B15">
            <v>0</v>
          </cell>
          <cell r="C15">
            <v>0</v>
          </cell>
          <cell r="D15">
            <v>0</v>
          </cell>
          <cell r="E15">
            <v>0</v>
          </cell>
          <cell r="F15">
            <v>0</v>
          </cell>
        </row>
        <row r="16">
          <cell r="B16" t="str">
            <v>Long Term Assets</v>
          </cell>
          <cell r="C16">
            <v>0</v>
          </cell>
          <cell r="D16">
            <v>0</v>
          </cell>
          <cell r="E16">
            <v>0</v>
          </cell>
          <cell r="F16">
            <v>0</v>
          </cell>
        </row>
        <row r="17">
          <cell r="B17" t="str">
            <v>Net PP&amp;E</v>
          </cell>
          <cell r="C17">
            <v>2682.6735600000025</v>
          </cell>
          <cell r="D17">
            <v>3982.7641399999989</v>
          </cell>
          <cell r="E17">
            <v>3199.3099899999993</v>
          </cell>
          <cell r="F17">
            <v>2894.2079899999981</v>
          </cell>
        </row>
        <row r="18">
          <cell r="B18" t="str">
            <v>Goodwill / Intangible Assets</v>
          </cell>
          <cell r="C18">
            <v>410.66679999999997</v>
          </cell>
          <cell r="D18">
            <v>415.30579999999998</v>
          </cell>
          <cell r="E18">
            <v>417.94120999999996</v>
          </cell>
          <cell r="F18">
            <v>417.94120999999996</v>
          </cell>
        </row>
        <row r="19">
          <cell r="B19" t="str">
            <v>Total Long Term Assets</v>
          </cell>
          <cell r="C19">
            <v>3093.3403600000024</v>
          </cell>
          <cell r="D19">
            <v>4398.0699399999985</v>
          </cell>
          <cell r="E19">
            <v>3617.2511999999992</v>
          </cell>
          <cell r="F19">
            <v>3312.149199999998</v>
          </cell>
        </row>
        <row r="20">
          <cell r="B20">
            <v>0</v>
          </cell>
          <cell r="C20">
            <v>0</v>
          </cell>
          <cell r="D20">
            <v>0</v>
          </cell>
          <cell r="E20">
            <v>0</v>
          </cell>
          <cell r="F20">
            <v>0</v>
          </cell>
        </row>
        <row r="21">
          <cell r="B21" t="str">
            <v>Total Assets</v>
          </cell>
          <cell r="C21">
            <v>10491.738520000001</v>
          </cell>
          <cell r="D21">
            <v>12013.015679999997</v>
          </cell>
          <cell r="E21">
            <v>11913.576459999998</v>
          </cell>
          <cell r="F21">
            <v>12546.354849999998</v>
          </cell>
        </row>
        <row r="22">
          <cell r="B22">
            <v>0</v>
          </cell>
          <cell r="C22">
            <v>0</v>
          </cell>
          <cell r="D22">
            <v>0</v>
          </cell>
          <cell r="E22">
            <v>0</v>
          </cell>
          <cell r="F22">
            <v>0</v>
          </cell>
        </row>
        <row r="23">
          <cell r="B23" t="str">
            <v>Liabilities &amp; Equity</v>
          </cell>
          <cell r="C23">
            <v>0</v>
          </cell>
          <cell r="D23">
            <v>0</v>
          </cell>
          <cell r="E23">
            <v>0</v>
          </cell>
          <cell r="F23">
            <v>0</v>
          </cell>
        </row>
        <row r="24">
          <cell r="B24" t="str">
            <v>Current Liabilities</v>
          </cell>
          <cell r="C24">
            <v>0</v>
          </cell>
          <cell r="D24">
            <v>0</v>
          </cell>
          <cell r="E24">
            <v>0</v>
          </cell>
          <cell r="F24">
            <v>0</v>
          </cell>
        </row>
        <row r="25">
          <cell r="B25" t="str">
            <v>Accounts Payable</v>
          </cell>
          <cell r="C25">
            <v>970.97824000000003</v>
          </cell>
          <cell r="D25">
            <v>1115.0568399999997</v>
          </cell>
          <cell r="E25">
            <v>746.85076000000004</v>
          </cell>
          <cell r="F25">
            <v>1903.09023</v>
          </cell>
        </row>
        <row r="26">
          <cell r="B26" t="str">
            <v>Accrued Liabilities</v>
          </cell>
          <cell r="C26">
            <v>6052.4537099999998</v>
          </cell>
          <cell r="D26">
            <v>4841.6030899999987</v>
          </cell>
          <cell r="E26">
            <v>4147.3032999999996</v>
          </cell>
          <cell r="F26">
            <v>3327.30764</v>
          </cell>
        </row>
        <row r="27">
          <cell r="B27" t="str">
            <v>Line of Credit</v>
          </cell>
          <cell r="C27">
            <v>0</v>
          </cell>
          <cell r="D27">
            <v>1750</v>
          </cell>
          <cell r="E27">
            <v>2310</v>
          </cell>
          <cell r="F27">
            <v>1940</v>
          </cell>
        </row>
        <row r="28">
          <cell r="B28" t="str">
            <v>Total Current Liabilities</v>
          </cell>
          <cell r="C28">
            <v>7023.4319500000001</v>
          </cell>
          <cell r="D28">
            <v>7706.659929999998</v>
          </cell>
          <cell r="E28">
            <v>7204.1540599999998</v>
          </cell>
          <cell r="F28">
            <v>7170.3978699999998</v>
          </cell>
        </row>
        <row r="29">
          <cell r="B29">
            <v>0</v>
          </cell>
          <cell r="C29">
            <v>0</v>
          </cell>
          <cell r="D29">
            <v>0</v>
          </cell>
          <cell r="E29">
            <v>0</v>
          </cell>
          <cell r="F29">
            <v>0</v>
          </cell>
        </row>
        <row r="30">
          <cell r="B30" t="str">
            <v>Long Term Liabilities</v>
          </cell>
          <cell r="C30">
            <v>2275.1529700000001</v>
          </cell>
          <cell r="D30">
            <v>2917.6958400000003</v>
          </cell>
          <cell r="E30">
            <v>2366.9301699999996</v>
          </cell>
          <cell r="F30">
            <v>1430.96174</v>
          </cell>
        </row>
        <row r="31">
          <cell r="B31">
            <v>0</v>
          </cell>
          <cell r="C31">
            <v>0</v>
          </cell>
          <cell r="D31">
            <v>0</v>
          </cell>
          <cell r="E31">
            <v>0</v>
          </cell>
          <cell r="F31">
            <v>0</v>
          </cell>
        </row>
        <row r="32">
          <cell r="B32" t="str">
            <v>Total Liabilities</v>
          </cell>
          <cell r="C32">
            <v>9298.5849200000011</v>
          </cell>
          <cell r="D32">
            <v>10624.355769999998</v>
          </cell>
          <cell r="E32">
            <v>9571.0842300000004</v>
          </cell>
          <cell r="F32">
            <v>8601.3596099999995</v>
          </cell>
        </row>
        <row r="33">
          <cell r="B33">
            <v>0</v>
          </cell>
          <cell r="C33">
            <v>0</v>
          </cell>
          <cell r="D33">
            <v>0</v>
          </cell>
          <cell r="E33">
            <v>0</v>
          </cell>
          <cell r="F33">
            <v>0</v>
          </cell>
        </row>
        <row r="34">
          <cell r="B34" t="str">
            <v>Shareholder Equity</v>
          </cell>
          <cell r="C34">
            <v>1193.1536000000017</v>
          </cell>
          <cell r="D34">
            <v>1388.6599100000037</v>
          </cell>
          <cell r="E34">
            <v>2342.4922299999994</v>
          </cell>
          <cell r="F34">
            <v>3944.995239999992</v>
          </cell>
        </row>
        <row r="35">
          <cell r="B35">
            <v>0</v>
          </cell>
          <cell r="C35">
            <v>0</v>
          </cell>
          <cell r="D35">
            <v>0</v>
          </cell>
          <cell r="E35">
            <v>0</v>
          </cell>
          <cell r="F35">
            <v>0</v>
          </cell>
        </row>
        <row r="36">
          <cell r="B36" t="str">
            <v>Total Liabilities And Equity</v>
          </cell>
          <cell r="C36">
            <v>10491.738520000003</v>
          </cell>
          <cell r="D36">
            <v>12013.015680000002</v>
          </cell>
          <cell r="E36">
            <v>11913.57646</v>
          </cell>
          <cell r="F36">
            <v>12546.354849999992</v>
          </cell>
        </row>
        <row r="37">
          <cell r="B37">
            <v>0</v>
          </cell>
          <cell r="C37">
            <v>0</v>
          </cell>
          <cell r="D37">
            <v>0</v>
          </cell>
          <cell r="E37">
            <v>0</v>
          </cell>
          <cell r="F37">
            <v>0</v>
          </cell>
        </row>
      </sheetData>
      <sheetData sheetId="9">
        <row r="2">
          <cell r="B2" t="str">
            <v>Ophthalmologist Shareholder Comp Normalization</v>
          </cell>
          <cell r="C2">
            <v>0</v>
          </cell>
          <cell r="D2">
            <v>0</v>
          </cell>
          <cell r="E2">
            <v>0</v>
          </cell>
          <cell r="F2">
            <v>0</v>
          </cell>
          <cell r="G2">
            <v>0</v>
          </cell>
        </row>
        <row r="3">
          <cell r="B3" t="str">
            <v>$000's</v>
          </cell>
          <cell r="C3" t="str">
            <v>2013 A</v>
          </cell>
          <cell r="D3" t="str">
            <v>2014 A</v>
          </cell>
          <cell r="E3" t="str">
            <v>2015 A</v>
          </cell>
          <cell r="F3">
            <v>0</v>
          </cell>
          <cell r="G3" t="str">
            <v>Sep-16 TTM</v>
          </cell>
        </row>
        <row r="4">
          <cell r="B4">
            <v>0</v>
          </cell>
          <cell r="C4">
            <v>0</v>
          </cell>
          <cell r="D4">
            <v>0</v>
          </cell>
          <cell r="E4">
            <v>0</v>
          </cell>
          <cell r="F4">
            <v>0</v>
          </cell>
          <cell r="G4">
            <v>0</v>
          </cell>
        </row>
        <row r="5">
          <cell r="B5" t="str">
            <v>EBITDA Add-Back Calculation</v>
          </cell>
          <cell r="C5">
            <v>0</v>
          </cell>
          <cell r="D5">
            <v>0</v>
          </cell>
          <cell r="E5">
            <v>0</v>
          </cell>
          <cell r="F5">
            <v>0</v>
          </cell>
          <cell r="G5">
            <v>0</v>
          </cell>
        </row>
        <row r="6">
          <cell r="B6" t="str">
            <v>Shareholder Pass-through, per Bonus Sheet</v>
          </cell>
          <cell r="C6">
            <v>2030.8040000000001</v>
          </cell>
          <cell r="D6">
            <v>2294.1029499999995</v>
          </cell>
          <cell r="E6">
            <v>2539.6972299999993</v>
          </cell>
          <cell r="F6">
            <v>0</v>
          </cell>
          <cell r="G6">
            <v>2498.5056499999996</v>
          </cell>
        </row>
        <row r="7">
          <cell r="B7" t="str">
            <v>Shareholder Bonus, per Bonus Sheet</v>
          </cell>
          <cell r="C7">
            <v>3330.4708881799997</v>
          </cell>
          <cell r="D7">
            <v>2143.9125057000001</v>
          </cell>
          <cell r="E7">
            <v>3077.6589345199986</v>
          </cell>
          <cell r="F7">
            <v>0</v>
          </cell>
          <cell r="G7">
            <v>3013.9328312799994</v>
          </cell>
        </row>
        <row r="8">
          <cell r="B8" t="str">
            <v>Actual Shareholder Ophthalmologist Comp.</v>
          </cell>
          <cell r="C8">
            <v>5361.2748881799998</v>
          </cell>
          <cell r="D8">
            <v>4438.0154556999996</v>
          </cell>
          <cell r="E8">
            <v>5617.3561645199979</v>
          </cell>
          <cell r="F8">
            <v>0</v>
          </cell>
          <cell r="G8">
            <v>5512.438481279999</v>
          </cell>
        </row>
        <row r="9">
          <cell r="B9">
            <v>0</v>
          </cell>
          <cell r="C9">
            <v>0</v>
          </cell>
          <cell r="D9">
            <v>0</v>
          </cell>
          <cell r="E9">
            <v>0</v>
          </cell>
          <cell r="F9">
            <v>0</v>
          </cell>
          <cell r="G9">
            <v>0</v>
          </cell>
        </row>
        <row r="10">
          <cell r="B10" t="str">
            <v>Normalization Calculation</v>
          </cell>
          <cell r="C10">
            <v>0</v>
          </cell>
          <cell r="D10">
            <v>0</v>
          </cell>
          <cell r="E10">
            <v>0</v>
          </cell>
          <cell r="F10">
            <v>0</v>
          </cell>
          <cell r="G10">
            <v>0</v>
          </cell>
        </row>
        <row r="11">
          <cell r="B11" t="str">
            <v>Shareholder Ophthalmologist Net Billings</v>
          </cell>
          <cell r="C11">
            <v>11626.57091</v>
          </cell>
          <cell r="D11">
            <v>11694.832760000001</v>
          </cell>
          <cell r="E11">
            <v>12437.85698</v>
          </cell>
          <cell r="F11">
            <v>0</v>
          </cell>
          <cell r="G11">
            <v>13262.894249999999</v>
          </cell>
        </row>
        <row r="12">
          <cell r="B12" t="str">
            <v>Normalized % of Net Billings Paid</v>
          </cell>
          <cell r="C12">
            <v>0.3</v>
          </cell>
          <cell r="D12">
            <v>0.3</v>
          </cell>
          <cell r="E12">
            <v>0.3</v>
          </cell>
          <cell r="F12">
            <v>0</v>
          </cell>
          <cell r="G12">
            <v>0.3</v>
          </cell>
        </row>
        <row r="13">
          <cell r="B13" t="str">
            <v>Normalized Shareholder Ophthalmologist Comp.</v>
          </cell>
          <cell r="C13">
            <v>3487.9712730000001</v>
          </cell>
          <cell r="D13">
            <v>3508.4498280000003</v>
          </cell>
          <cell r="E13">
            <v>3731.357094</v>
          </cell>
          <cell r="F13">
            <v>0</v>
          </cell>
          <cell r="G13">
            <v>3978.8682749999998</v>
          </cell>
        </row>
        <row r="14">
          <cell r="B14">
            <v>0</v>
          </cell>
          <cell r="C14">
            <v>0</v>
          </cell>
          <cell r="D14">
            <v>0</v>
          </cell>
          <cell r="E14">
            <v>0</v>
          </cell>
          <cell r="F14">
            <v>0</v>
          </cell>
          <cell r="G14">
            <v>0</v>
          </cell>
        </row>
        <row r="15">
          <cell r="B15" t="str">
            <v>Shareholder Ophthalmologist Adjustment</v>
          </cell>
          <cell r="C15">
            <v>1873.3036151799997</v>
          </cell>
          <cell r="D15">
            <v>929.56562769999937</v>
          </cell>
          <cell r="E15">
            <v>1885.999070519998</v>
          </cell>
          <cell r="F15">
            <v>0</v>
          </cell>
          <cell r="G15">
            <v>1533.5702062799992</v>
          </cell>
        </row>
      </sheetData>
      <sheetData sheetId="10"/>
      <sheetData sheetId="11"/>
      <sheetData sheetId="12">
        <row r="35">
          <cell r="D35">
            <v>2165273.42</v>
          </cell>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scade"/>
      <sheetName val="Error Check"/>
      <sheetName val="Model Flow"/>
      <sheetName val="CIM Graphs"/>
      <sheetName val="CIM Tables"/>
      <sheetName val="PRO FORMA &gt;&gt;&gt;"/>
      <sheetName val="Consol. Pro Forma"/>
      <sheetName val="PC Pro Forma"/>
      <sheetName val="ASC Pro Forma"/>
      <sheetName val="Retail Pro Forma"/>
      <sheetName val="ANALYSES &gt;&gt;&gt;"/>
      <sheetName val="ADJ &gt;&gt;&gt;"/>
      <sheetName val="MD Comp Adj"/>
      <sheetName val="Other Adj."/>
      <sheetName val="WATERFALLS &gt;&gt;&gt;"/>
      <sheetName val="Rev Adjustment"/>
      <sheetName val="WF Collections %"/>
      <sheetName val="WF All"/>
      <sheetName val="WF ASC"/>
      <sheetName val="WF Dr. DD"/>
      <sheetName val="WF Dr. Q"/>
      <sheetName val="WF Dr. MS"/>
      <sheetName val="WF Dr. JD"/>
      <sheetName val="WF Dr. GK"/>
      <sheetName val="OTHER ANALYSES &gt;&gt;&gt;"/>
      <sheetName val="Fins Vs. Billing Tie"/>
      <sheetName val="Norm Spreads&gt;"/>
      <sheetName val="PC Norm Spreads"/>
      <sheetName val="ASC Norm Spreads"/>
      <sheetName val="Retail Norm Spreads"/>
      <sheetName val="Normalizations"/>
      <sheetName val="Spreads&gt;"/>
      <sheetName val="PC IS Spreads"/>
      <sheetName val="Retail IS Spreads"/>
      <sheetName val="ASC IS Spreads"/>
      <sheetName val="BS&gt;&gt;"/>
      <sheetName val="Consol BS"/>
      <sheetName val="PC BS Spreads"/>
      <sheetName val="ASC BS Spreads"/>
      <sheetName val="Retail BS Spreads"/>
      <sheetName val="RAW&gt;"/>
      <sheetName val="14-17 PC IS"/>
      <sheetName val="14-17 Op Ret IS"/>
      <sheetName val="14-17 ASC IS"/>
      <sheetName val="14-17 Op Ret BS"/>
      <sheetName val="14-17 ASC BS"/>
      <sheetName val="14-17 PC BS"/>
      <sheetName val="WF All Data"/>
      <sheetName val="WF Dr. GK Data"/>
      <sheetName val="WF Dr. JD Data"/>
      <sheetName val="WF All ASC"/>
      <sheetName val="WF Dr. DD Data"/>
      <sheetName val="WF Dr. MS Data"/>
      <sheetName val="Personal Expenses"/>
      <sheetName val="JT Comp"/>
      <sheetName val="JT Wages"/>
      <sheetName val="Alcon Charges"/>
      <sheetName val="WF Dr. Q Data"/>
      <sheetName val="Verizon Bills"/>
      <sheetName val="17 Medical GL"/>
      <sheetName val="17 Optical GL"/>
      <sheetName val="17 ASC G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ted Statements"/>
      <sheetName val="Consol. BS Analytic"/>
      <sheetName val="REserve summary Co. 10"/>
      <sheetName val="Consol. P&amp;L Analytic"/>
    </sheetNames>
    <sheetDataSet>
      <sheetData sheetId="0"/>
      <sheetData sheetId="1"/>
      <sheetData sheetId="2"/>
      <sheetData sheetId="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F05992-3BC6-4D5B-B8CD-A55F314BD291}">
  <sheetPr>
    <pageSetUpPr fitToPage="1"/>
  </sheetPr>
  <dimension ref="A2:D41"/>
  <sheetViews>
    <sheetView showGridLines="0" tabSelected="1" zoomScaleNormal="100" workbookViewId="0">
      <selection activeCell="B41" sqref="B41"/>
    </sheetView>
  </sheetViews>
  <sheetFormatPr defaultColWidth="8.85546875" defaultRowHeight="11.25" x14ac:dyDescent="0.2"/>
  <cols>
    <col min="1" max="1" width="2" style="1" customWidth="1"/>
    <col min="2" max="2" width="28" style="1" customWidth="1"/>
    <col min="3" max="3" width="19.42578125" style="1" customWidth="1"/>
    <col min="4" max="4" width="19.85546875" style="1" customWidth="1"/>
    <col min="5" max="16384" width="8.85546875" style="1"/>
  </cols>
  <sheetData>
    <row r="2" spans="1:4" ht="15.75" x14ac:dyDescent="0.25">
      <c r="B2" s="23" t="s">
        <v>13</v>
      </c>
      <c r="C2" s="2"/>
    </row>
    <row r="3" spans="1:4" x14ac:dyDescent="0.2">
      <c r="B3" s="24" t="s">
        <v>14</v>
      </c>
    </row>
    <row r="5" spans="1:4" x14ac:dyDescent="0.2">
      <c r="B5" s="25" t="s">
        <v>15</v>
      </c>
    </row>
    <row r="6" spans="1:4" x14ac:dyDescent="0.2">
      <c r="D6" s="3"/>
    </row>
    <row r="7" spans="1:4" x14ac:dyDescent="0.2">
      <c r="A7" s="35">
        <v>1</v>
      </c>
      <c r="B7" s="35" t="s">
        <v>17</v>
      </c>
      <c r="C7" s="36"/>
      <c r="D7" s="36"/>
    </row>
    <row r="8" spans="1:4" x14ac:dyDescent="0.2">
      <c r="D8" s="3"/>
    </row>
    <row r="9" spans="1:4" x14ac:dyDescent="0.2">
      <c r="B9" s="26" t="s">
        <v>91</v>
      </c>
      <c r="C9" s="26"/>
      <c r="D9" s="27" t="s">
        <v>81</v>
      </c>
    </row>
    <row r="10" spans="1:4" x14ac:dyDescent="0.2">
      <c r="B10" s="1" t="s">
        <v>0</v>
      </c>
      <c r="D10" s="4">
        <f>'Due Diligence'!F11</f>
        <v>631440631.59705567</v>
      </c>
    </row>
    <row r="11" spans="1:4" x14ac:dyDescent="0.2">
      <c r="B11" s="67" t="s">
        <v>34</v>
      </c>
      <c r="C11" s="67"/>
      <c r="D11" s="68">
        <f>'Due Diligence'!F25</f>
        <v>52559649.04017058</v>
      </c>
    </row>
    <row r="12" spans="1:4" x14ac:dyDescent="0.2">
      <c r="B12" s="13" t="s">
        <v>1</v>
      </c>
      <c r="C12" s="13"/>
      <c r="D12" s="14">
        <f>D11/D10</f>
        <v>8.3237673361683084E-2</v>
      </c>
    </row>
    <row r="14" spans="1:4" x14ac:dyDescent="0.2">
      <c r="B14" s="2" t="s">
        <v>2</v>
      </c>
      <c r="D14" s="74">
        <v>6.5</v>
      </c>
    </row>
    <row r="15" spans="1:4" x14ac:dyDescent="0.2">
      <c r="B15" s="11" t="s">
        <v>3</v>
      </c>
      <c r="C15" s="11"/>
      <c r="D15" s="12">
        <f>D11*D14</f>
        <v>341637718.76110876</v>
      </c>
    </row>
    <row r="16" spans="1:4" x14ac:dyDescent="0.2">
      <c r="D16" s="4"/>
    </row>
    <row r="17" spans="1:4" x14ac:dyDescent="0.2">
      <c r="A17" s="2"/>
      <c r="B17" s="5" t="s">
        <v>4</v>
      </c>
      <c r="C17" s="5"/>
      <c r="D17" s="6"/>
    </row>
    <row r="18" spans="1:4" x14ac:dyDescent="0.2">
      <c r="B18" s="1" t="s">
        <v>83</v>
      </c>
      <c r="D18" s="4">
        <f>'Due Diligence'!F71</f>
        <v>2418000</v>
      </c>
    </row>
    <row r="19" spans="1:4" x14ac:dyDescent="0.2">
      <c r="B19" s="1" t="s">
        <v>84</v>
      </c>
      <c r="D19" s="4">
        <f>'Due Diligence'!F74</f>
        <v>76410500</v>
      </c>
    </row>
    <row r="20" spans="1:4" x14ac:dyDescent="0.2">
      <c r="B20" s="7" t="s">
        <v>5</v>
      </c>
      <c r="C20" s="7"/>
      <c r="D20" s="15">
        <f>SUM(D18:D19)</f>
        <v>78828500</v>
      </c>
    </row>
    <row r="21" spans="1:4" x14ac:dyDescent="0.2">
      <c r="B21" s="8"/>
      <c r="C21" s="8"/>
      <c r="D21" s="16"/>
    </row>
    <row r="22" spans="1:4" x14ac:dyDescent="0.2">
      <c r="B22" s="2" t="s">
        <v>6</v>
      </c>
      <c r="C22" s="2"/>
      <c r="D22" s="17">
        <f>'Due Diligence'!F60</f>
        <v>4999999.5032974035</v>
      </c>
    </row>
    <row r="23" spans="1:4" x14ac:dyDescent="0.2">
      <c r="D23" s="18"/>
    </row>
    <row r="24" spans="1:4" ht="12" thickBot="1" x14ac:dyDescent="0.25">
      <c r="B24" s="19" t="s">
        <v>7</v>
      </c>
      <c r="C24" s="19"/>
      <c r="D24" s="20">
        <f>D15-D20+D22</f>
        <v>267809218.26440614</v>
      </c>
    </row>
    <row r="25" spans="1:4" x14ac:dyDescent="0.2">
      <c r="D25" s="4"/>
    </row>
    <row r="26" spans="1:4" x14ac:dyDescent="0.2">
      <c r="A26" s="35">
        <v>2</v>
      </c>
      <c r="B26" s="35" t="s">
        <v>16</v>
      </c>
      <c r="C26" s="36"/>
      <c r="D26" s="36"/>
    </row>
    <row r="27" spans="1:4" x14ac:dyDescent="0.2">
      <c r="D27" s="4"/>
    </row>
    <row r="28" spans="1:4" x14ac:dyDescent="0.2">
      <c r="B28" s="26" t="s">
        <v>91</v>
      </c>
      <c r="C28" s="26"/>
      <c r="D28" s="27" t="s">
        <v>92</v>
      </c>
    </row>
    <row r="29" spans="1:4" x14ac:dyDescent="0.2">
      <c r="B29" s="1" t="s">
        <v>85</v>
      </c>
      <c r="D29" s="73">
        <v>0.75</v>
      </c>
    </row>
    <row r="30" spans="1:4" x14ac:dyDescent="0.2">
      <c r="B30" s="71" t="s">
        <v>88</v>
      </c>
      <c r="C30" s="71"/>
      <c r="D30" s="72">
        <f>D24*D29</f>
        <v>200856913.69830459</v>
      </c>
    </row>
    <row r="31" spans="1:4" x14ac:dyDescent="0.2">
      <c r="D31" s="4"/>
    </row>
    <row r="32" spans="1:4" x14ac:dyDescent="0.2">
      <c r="B32" s="1" t="s">
        <v>86</v>
      </c>
      <c r="D32" s="69">
        <v>10000000</v>
      </c>
    </row>
    <row r="33" spans="2:4" ht="12" thickBot="1" x14ac:dyDescent="0.25">
      <c r="B33" s="19" t="s">
        <v>87</v>
      </c>
      <c r="C33" s="19"/>
      <c r="D33" s="70">
        <f>SUM(D30:D32)</f>
        <v>210856913.69830459</v>
      </c>
    </row>
    <row r="34" spans="2:4" x14ac:dyDescent="0.2">
      <c r="D34" s="4"/>
    </row>
    <row r="35" spans="2:4" x14ac:dyDescent="0.2">
      <c r="B35" s="5" t="s">
        <v>8</v>
      </c>
      <c r="C35" s="9" t="s">
        <v>9</v>
      </c>
      <c r="D35" s="6"/>
    </row>
    <row r="36" spans="2:4" x14ac:dyDescent="0.2">
      <c r="B36" s="1" t="s">
        <v>10</v>
      </c>
      <c r="C36" s="75">
        <v>2.5</v>
      </c>
      <c r="D36" s="4">
        <f>D$33/D$14*$C36</f>
        <v>81098812.960886374</v>
      </c>
    </row>
    <row r="37" spans="2:4" x14ac:dyDescent="0.2">
      <c r="B37" s="1" t="s">
        <v>11</v>
      </c>
      <c r="C37" s="76">
        <f>D14-C36</f>
        <v>4</v>
      </c>
      <c r="D37" s="4">
        <f>D$33/D$14*$C37</f>
        <v>129758100.7374182</v>
      </c>
    </row>
    <row r="38" spans="2:4" x14ac:dyDescent="0.2">
      <c r="B38" s="21" t="s">
        <v>89</v>
      </c>
      <c r="C38" s="77"/>
      <c r="D38" s="22">
        <f>SUM(D36:D37)</f>
        <v>210856913.69830459</v>
      </c>
    </row>
    <row r="39" spans="2:4" x14ac:dyDescent="0.2">
      <c r="D39" s="4"/>
    </row>
    <row r="40" spans="2:4" x14ac:dyDescent="0.2">
      <c r="B40" s="1" t="s">
        <v>90</v>
      </c>
      <c r="D40" s="10">
        <v>265.8</v>
      </c>
    </row>
    <row r="41" spans="2:4" x14ac:dyDescent="0.2">
      <c r="B41" s="11" t="s">
        <v>12</v>
      </c>
      <c r="C41" s="11"/>
      <c r="D41" s="12">
        <f>ROUND(D37/D40,0)</f>
        <v>488179</v>
      </c>
    </row>
  </sheetData>
  <pageMargins left="0.25" right="0.25" top="0.75" bottom="0.75" header="0.3" footer="0.3"/>
  <pageSetup fitToHeight="0"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99BAEC-AADD-428A-B463-B6464D8E2FDC}">
  <dimension ref="A1:J81"/>
  <sheetViews>
    <sheetView showGridLines="0" zoomScaleNormal="100" workbookViewId="0">
      <selection activeCell="F1" sqref="F1"/>
    </sheetView>
  </sheetViews>
  <sheetFormatPr defaultRowHeight="11.25" x14ac:dyDescent="0.2"/>
  <cols>
    <col min="1" max="1" width="2" style="28" customWidth="1"/>
    <col min="2" max="2" width="36.5703125" style="28" customWidth="1"/>
    <col min="3" max="3" width="10.7109375" style="28" bestFit="1" customWidth="1"/>
    <col min="4" max="6" width="11.28515625" style="28" bestFit="1" customWidth="1"/>
    <col min="7" max="16384" width="9.140625" style="28"/>
  </cols>
  <sheetData>
    <row r="1" spans="1:6" x14ac:dyDescent="0.2">
      <c r="B1" s="29"/>
    </row>
    <row r="2" spans="1:6" ht="15.75" x14ac:dyDescent="0.25">
      <c r="B2" s="30" t="s">
        <v>82</v>
      </c>
    </row>
    <row r="3" spans="1:6" ht="12" x14ac:dyDescent="0.2">
      <c r="B3" s="31" t="s">
        <v>14</v>
      </c>
    </row>
    <row r="5" spans="1:6" x14ac:dyDescent="0.2">
      <c r="B5" s="32" t="s">
        <v>15</v>
      </c>
    </row>
    <row r="7" spans="1:6" x14ac:dyDescent="0.2">
      <c r="A7" s="35">
        <v>1</v>
      </c>
      <c r="B7" s="35" t="s">
        <v>21</v>
      </c>
      <c r="C7" s="36"/>
      <c r="D7" s="36"/>
      <c r="E7" s="36"/>
      <c r="F7" s="36"/>
    </row>
    <row r="8" spans="1:6" x14ac:dyDescent="0.2">
      <c r="A8" s="37"/>
      <c r="B8" s="37"/>
      <c r="C8" s="37"/>
      <c r="D8" s="37"/>
      <c r="E8" s="37"/>
      <c r="F8" s="37"/>
    </row>
    <row r="9" spans="1:6" x14ac:dyDescent="0.2">
      <c r="A9" s="37"/>
      <c r="B9" s="33"/>
      <c r="C9" s="33"/>
      <c r="D9" s="34" t="s">
        <v>18</v>
      </c>
      <c r="E9" s="34" t="s">
        <v>19</v>
      </c>
      <c r="F9" s="34" t="s">
        <v>20</v>
      </c>
    </row>
    <row r="10" spans="1:6" x14ac:dyDescent="0.2">
      <c r="A10" s="37"/>
      <c r="B10" s="37"/>
      <c r="C10" s="37"/>
      <c r="D10" s="37"/>
      <c r="E10" s="37"/>
      <c r="F10" s="37"/>
    </row>
    <row r="11" spans="1:6" x14ac:dyDescent="0.2">
      <c r="A11" s="37"/>
      <c r="B11" s="37" t="s">
        <v>22</v>
      </c>
      <c r="C11" s="37"/>
      <c r="D11" s="38">
        <v>511795111.76283514</v>
      </c>
      <c r="E11" s="38">
        <v>522031013.99809188</v>
      </c>
      <c r="F11" s="38">
        <v>631440631.59705567</v>
      </c>
    </row>
    <row r="12" spans="1:6" x14ac:dyDescent="0.2">
      <c r="A12" s="37"/>
      <c r="B12" s="37" t="s">
        <v>23</v>
      </c>
      <c r="C12" s="37"/>
      <c r="D12" s="38">
        <v>-403294548.06911409</v>
      </c>
      <c r="E12" s="38">
        <v>-415536687.14248115</v>
      </c>
      <c r="F12" s="38">
        <v>-480336073.18026501</v>
      </c>
    </row>
    <row r="13" spans="1:6" x14ac:dyDescent="0.2">
      <c r="A13" s="37"/>
      <c r="B13" s="39" t="s">
        <v>24</v>
      </c>
      <c r="C13" s="39"/>
      <c r="D13" s="40">
        <f t="shared" ref="D13:F13" si="0">SUM(D11:D12)</f>
        <v>108500563.69372106</v>
      </c>
      <c r="E13" s="40">
        <f t="shared" si="0"/>
        <v>106494326.85561073</v>
      </c>
      <c r="F13" s="40">
        <f t="shared" si="0"/>
        <v>151104558.41679066</v>
      </c>
    </row>
    <row r="14" spans="1:6" ht="12" thickBot="1" x14ac:dyDescent="0.25">
      <c r="A14" s="37"/>
      <c r="B14" s="41" t="s">
        <v>25</v>
      </c>
      <c r="C14" s="41"/>
      <c r="D14" s="42">
        <f t="shared" ref="D14:F14" si="1">D13/D11</f>
        <v>0.21200000000000002</v>
      </c>
      <c r="E14" s="42">
        <f t="shared" si="1"/>
        <v>0.20399999999999996</v>
      </c>
      <c r="F14" s="42">
        <f t="shared" si="1"/>
        <v>0.23930129113581616</v>
      </c>
    </row>
    <row r="15" spans="1:6" ht="12" thickTop="1" x14ac:dyDescent="0.2">
      <c r="A15" s="37"/>
      <c r="B15" s="43"/>
      <c r="C15" s="43"/>
      <c r="D15" s="44"/>
      <c r="E15" s="44"/>
      <c r="F15" s="44"/>
    </row>
    <row r="16" spans="1:6" x14ac:dyDescent="0.2">
      <c r="A16" s="37"/>
      <c r="B16" s="37" t="s">
        <v>26</v>
      </c>
      <c r="C16" s="37"/>
      <c r="D16" s="38">
        <v>-28865244.3034239</v>
      </c>
      <c r="E16" s="38">
        <v>-23386989.427114516</v>
      </c>
      <c r="F16" s="38">
        <v>-38638432.829656005</v>
      </c>
    </row>
    <row r="17" spans="1:10" x14ac:dyDescent="0.2">
      <c r="A17" s="37"/>
      <c r="B17" s="37" t="s">
        <v>27</v>
      </c>
      <c r="C17" s="37"/>
      <c r="D17" s="38">
        <v>-7472208.6317373933</v>
      </c>
      <c r="E17" s="38">
        <v>-7517246.6015725229</v>
      </c>
      <c r="F17" s="38">
        <v>-8026341.1192039046</v>
      </c>
    </row>
    <row r="18" spans="1:10" x14ac:dyDescent="0.2">
      <c r="A18" s="37"/>
      <c r="B18" s="45" t="s">
        <v>28</v>
      </c>
      <c r="C18" s="45"/>
      <c r="D18" s="46">
        <f t="shared" ref="D18:F18" si="2">D12+D16+D17</f>
        <v>-439632001.00427538</v>
      </c>
      <c r="E18" s="46">
        <f t="shared" si="2"/>
        <v>-446440923.17116821</v>
      </c>
      <c r="F18" s="46">
        <f t="shared" si="2"/>
        <v>-527000847.12912494</v>
      </c>
    </row>
    <row r="19" spans="1:10" x14ac:dyDescent="0.2">
      <c r="A19" s="37"/>
      <c r="B19" s="39" t="s">
        <v>29</v>
      </c>
      <c r="C19" s="39"/>
      <c r="D19" s="40">
        <f t="shared" ref="D19:F19" si="3">D11+D18</f>
        <v>72163110.758559763</v>
      </c>
      <c r="E19" s="40">
        <f t="shared" si="3"/>
        <v>75590090.826923668</v>
      </c>
      <c r="F19" s="40">
        <f t="shared" si="3"/>
        <v>104439784.46793073</v>
      </c>
    </row>
    <row r="20" spans="1:10" ht="12" thickBot="1" x14ac:dyDescent="0.25">
      <c r="A20" s="37"/>
      <c r="B20" s="41" t="s">
        <v>30</v>
      </c>
      <c r="C20" s="41"/>
      <c r="D20" s="42">
        <f t="shared" ref="D20:F20" si="4">D19/D11</f>
        <v>0.14100000000000001</v>
      </c>
      <c r="E20" s="42">
        <f t="shared" si="4"/>
        <v>0.14479999999999993</v>
      </c>
      <c r="F20" s="42">
        <f t="shared" si="4"/>
        <v>0.16539921449745637</v>
      </c>
    </row>
    <row r="21" spans="1:10" ht="12" thickTop="1" x14ac:dyDescent="0.2">
      <c r="A21" s="37"/>
      <c r="B21" s="37"/>
      <c r="C21" s="37"/>
      <c r="D21" s="38"/>
      <c r="E21" s="38"/>
      <c r="F21" s="38"/>
    </row>
    <row r="22" spans="1:10" x14ac:dyDescent="0.2">
      <c r="A22" s="37"/>
      <c r="B22" s="37" t="s">
        <v>31</v>
      </c>
      <c r="C22" s="37"/>
      <c r="D22" s="38">
        <v>-13613749.972891415</v>
      </c>
      <c r="E22" s="38">
        <v>-16339570.738140276</v>
      </c>
      <c r="F22" s="38">
        <v>-23544975.389750309</v>
      </c>
    </row>
    <row r="23" spans="1:10" x14ac:dyDescent="0.2">
      <c r="A23" s="37"/>
      <c r="B23" s="37" t="s">
        <v>32</v>
      </c>
      <c r="C23" s="37"/>
      <c r="D23" s="38">
        <v>-11259492.458782373</v>
      </c>
      <c r="E23" s="38">
        <v>-11484682.30795802</v>
      </c>
      <c r="F23" s="38">
        <v>-14695312.226016574</v>
      </c>
    </row>
    <row r="24" spans="1:10" x14ac:dyDescent="0.2">
      <c r="A24" s="37"/>
      <c r="B24" s="37" t="s">
        <v>33</v>
      </c>
      <c r="C24" s="37"/>
      <c r="D24" s="38">
        <v>-9877645.6570227183</v>
      </c>
      <c r="E24" s="38">
        <v>-8770121.0351679437</v>
      </c>
      <c r="F24" s="38">
        <v>-13639847.81199328</v>
      </c>
    </row>
    <row r="25" spans="1:10" ht="12" thickBot="1" x14ac:dyDescent="0.25">
      <c r="A25" s="37"/>
      <c r="B25" s="47" t="s">
        <v>34</v>
      </c>
      <c r="C25" s="47"/>
      <c r="D25" s="48">
        <f t="shared" ref="D25:F25" si="5">D19+D22+D23+D24</f>
        <v>37412222.669863254</v>
      </c>
      <c r="E25" s="48">
        <f t="shared" si="5"/>
        <v>38995716.745657429</v>
      </c>
      <c r="F25" s="48">
        <f t="shared" si="5"/>
        <v>52559649.04017058</v>
      </c>
    </row>
    <row r="26" spans="1:10" ht="12" thickBot="1" x14ac:dyDescent="0.25">
      <c r="A26" s="37"/>
      <c r="B26" s="49" t="s">
        <v>35</v>
      </c>
      <c r="C26" s="49"/>
      <c r="D26" s="42">
        <f t="shared" ref="D26:F26" si="6">D25/D11</f>
        <v>7.3100000000000012E-2</v>
      </c>
      <c r="E26" s="42">
        <f t="shared" si="6"/>
        <v>7.4699999999999933E-2</v>
      </c>
      <c r="F26" s="42">
        <f t="shared" si="6"/>
        <v>8.3237673361683084E-2</v>
      </c>
    </row>
    <row r="27" spans="1:10" ht="12" thickTop="1" x14ac:dyDescent="0.2">
      <c r="A27" s="37"/>
      <c r="B27" s="37"/>
      <c r="C27" s="37"/>
      <c r="D27" s="38"/>
      <c r="E27" s="38"/>
      <c r="F27" s="38"/>
    </row>
    <row r="28" spans="1:10" x14ac:dyDescent="0.2">
      <c r="A28" s="37"/>
      <c r="B28" s="37" t="s">
        <v>36</v>
      </c>
      <c r="C28" s="37"/>
      <c r="D28" s="38">
        <v>-11668928.548192643</v>
      </c>
      <c r="E28" s="38">
        <v>-11797900.916356876</v>
      </c>
      <c r="F28" s="38">
        <v>-15986155.741663566</v>
      </c>
      <c r="G28" s="50"/>
      <c r="H28" s="50"/>
      <c r="I28" s="50"/>
      <c r="J28" s="50"/>
    </row>
    <row r="29" spans="1:10" ht="12" thickBot="1" x14ac:dyDescent="0.25">
      <c r="A29" s="37"/>
      <c r="B29" s="51" t="s">
        <v>37</v>
      </c>
      <c r="C29" s="51"/>
      <c r="D29" s="52">
        <f t="shared" ref="D29:F29" si="7">D25+D28</f>
        <v>25743294.121670611</v>
      </c>
      <c r="E29" s="52">
        <f t="shared" si="7"/>
        <v>27197815.829300553</v>
      </c>
      <c r="F29" s="52">
        <f t="shared" si="7"/>
        <v>36573493.298507012</v>
      </c>
    </row>
    <row r="30" spans="1:10" ht="12" thickBot="1" x14ac:dyDescent="0.25">
      <c r="A30" s="37"/>
      <c r="B30" s="49" t="s">
        <v>38</v>
      </c>
      <c r="C30" s="49"/>
      <c r="D30" s="42">
        <f t="shared" ref="D30:F30" si="8">D29/D11</f>
        <v>5.0300000000000004E-2</v>
      </c>
      <c r="E30" s="42">
        <f t="shared" si="8"/>
        <v>5.2099999999999938E-2</v>
      </c>
      <c r="F30" s="42">
        <f t="shared" si="8"/>
        <v>5.7920715691045101E-2</v>
      </c>
    </row>
    <row r="31" spans="1:10" ht="12" thickTop="1" x14ac:dyDescent="0.2">
      <c r="A31" s="37"/>
      <c r="B31" s="37"/>
      <c r="C31" s="37"/>
      <c r="D31" s="38"/>
      <c r="E31" s="38"/>
      <c r="F31" s="38"/>
    </row>
    <row r="32" spans="1:10" x14ac:dyDescent="0.2">
      <c r="A32" s="37"/>
      <c r="B32" s="37" t="s">
        <v>39</v>
      </c>
      <c r="C32" s="37"/>
      <c r="D32" s="38">
        <v>-972410.71234938677</v>
      </c>
      <c r="E32" s="38">
        <v>-1096265.129395993</v>
      </c>
      <c r="F32" s="38">
        <v>-1179790.0916356875</v>
      </c>
    </row>
    <row r="33" spans="1:6" x14ac:dyDescent="0.2">
      <c r="A33" s="37"/>
      <c r="B33" s="37" t="s">
        <v>40</v>
      </c>
      <c r="C33" s="37"/>
      <c r="D33" s="38"/>
      <c r="E33" s="38"/>
      <c r="F33" s="38"/>
    </row>
    <row r="34" spans="1:6" x14ac:dyDescent="0.2">
      <c r="A34" s="37"/>
      <c r="B34" s="37"/>
      <c r="C34" s="37"/>
      <c r="D34" s="38"/>
      <c r="E34" s="38"/>
      <c r="F34" s="38"/>
    </row>
    <row r="35" spans="1:6" x14ac:dyDescent="0.2">
      <c r="A35" s="37"/>
      <c r="B35" s="37" t="s">
        <v>41</v>
      </c>
      <c r="C35" s="37"/>
      <c r="D35" s="53">
        <v>-1172500</v>
      </c>
      <c r="E35" s="53">
        <v>-1260000.0000000002</v>
      </c>
      <c r="F35" s="53">
        <v>-1312500.0000000002</v>
      </c>
    </row>
    <row r="36" spans="1:6" x14ac:dyDescent="0.2">
      <c r="A36" s="37"/>
      <c r="B36" s="37" t="s">
        <v>42</v>
      </c>
      <c r="C36" s="37"/>
      <c r="D36" s="54"/>
      <c r="E36" s="54"/>
      <c r="F36" s="54"/>
    </row>
    <row r="37" spans="1:6" x14ac:dyDescent="0.2">
      <c r="A37" s="37"/>
      <c r="B37" s="45" t="s">
        <v>43</v>
      </c>
      <c r="C37" s="45"/>
      <c r="D37" s="46">
        <f t="shared" ref="D37:F37" si="9">SUM(D35:D36)</f>
        <v>-1172500</v>
      </c>
      <c r="E37" s="46">
        <f t="shared" si="9"/>
        <v>-1260000.0000000002</v>
      </c>
      <c r="F37" s="46">
        <f t="shared" si="9"/>
        <v>-1312500.0000000002</v>
      </c>
    </row>
    <row r="38" spans="1:6" ht="12" thickBot="1" x14ac:dyDescent="0.25">
      <c r="A38" s="37"/>
      <c r="B38" s="55" t="s">
        <v>44</v>
      </c>
      <c r="C38" s="55"/>
      <c r="D38" s="56">
        <f t="shared" ref="D38:F38" si="10">D29+D32+D33+D37</f>
        <v>23598383.409321226</v>
      </c>
      <c r="E38" s="56">
        <f t="shared" si="10"/>
        <v>24841550.699904561</v>
      </c>
      <c r="F38" s="56">
        <f t="shared" si="10"/>
        <v>34081203.206871323</v>
      </c>
    </row>
    <row r="39" spans="1:6" ht="12" thickTop="1" x14ac:dyDescent="0.2">
      <c r="A39" s="37"/>
      <c r="B39" s="37"/>
      <c r="C39" s="37"/>
      <c r="D39" s="38"/>
      <c r="E39" s="38"/>
      <c r="F39" s="38"/>
    </row>
    <row r="40" spans="1:6" x14ac:dyDescent="0.2">
      <c r="A40" s="37"/>
      <c r="B40" s="37" t="s">
        <v>45</v>
      </c>
      <c r="C40" s="37"/>
      <c r="D40" s="38">
        <f t="shared" ref="D40:F40" si="11">-10%*D38</f>
        <v>-2359838.3409321229</v>
      </c>
      <c r="E40" s="38">
        <f t="shared" si="11"/>
        <v>-2484155.0699904561</v>
      </c>
      <c r="F40" s="38">
        <f t="shared" si="11"/>
        <v>-3408120.3206871324</v>
      </c>
    </row>
    <row r="41" spans="1:6" ht="12" thickBot="1" x14ac:dyDescent="0.25">
      <c r="A41" s="37"/>
      <c r="B41" s="55" t="s">
        <v>46</v>
      </c>
      <c r="C41" s="55"/>
      <c r="D41" s="56">
        <f t="shared" ref="D41:F41" si="12">D38+D40</f>
        <v>21238545.068389103</v>
      </c>
      <c r="E41" s="56">
        <f t="shared" si="12"/>
        <v>22357395.629914105</v>
      </c>
      <c r="F41" s="56">
        <f t="shared" si="12"/>
        <v>30673082.886184189</v>
      </c>
    </row>
    <row r="42" spans="1:6" ht="12.75" thickTop="1" thickBot="1" x14ac:dyDescent="0.25">
      <c r="A42" s="37"/>
      <c r="B42" s="57" t="s">
        <v>47</v>
      </c>
      <c r="C42" s="57"/>
      <c r="D42" s="42">
        <f t="shared" ref="D42:F42" si="13">D41/D11</f>
        <v>4.1498139744310422E-2</v>
      </c>
      <c r="E42" s="42">
        <f t="shared" si="13"/>
        <v>4.2827715270564032E-2</v>
      </c>
      <c r="F42" s="42">
        <f t="shared" si="13"/>
        <v>4.8576352789659813E-2</v>
      </c>
    </row>
    <row r="43" spans="1:6" ht="12" thickTop="1" x14ac:dyDescent="0.2">
      <c r="A43" s="37"/>
      <c r="B43" s="37"/>
      <c r="C43" s="37"/>
      <c r="D43" s="38"/>
      <c r="E43" s="38"/>
      <c r="F43" s="38"/>
    </row>
    <row r="44" spans="1:6" x14ac:dyDescent="0.2">
      <c r="A44" s="35">
        <v>2</v>
      </c>
      <c r="B44" s="35" t="s">
        <v>48</v>
      </c>
      <c r="C44" s="36"/>
      <c r="D44" s="36"/>
      <c r="E44" s="36"/>
      <c r="F44" s="36"/>
    </row>
    <row r="45" spans="1:6" x14ac:dyDescent="0.2">
      <c r="A45" s="37"/>
      <c r="B45" s="37"/>
      <c r="C45" s="37"/>
      <c r="D45" s="37"/>
      <c r="E45" s="37"/>
      <c r="F45" s="37"/>
    </row>
    <row r="46" spans="1:6" x14ac:dyDescent="0.2">
      <c r="A46" s="37"/>
      <c r="B46" s="33"/>
      <c r="C46" s="33"/>
      <c r="D46" s="34" t="s">
        <v>18</v>
      </c>
      <c r="E46" s="34" t="s">
        <v>19</v>
      </c>
      <c r="F46" s="34" t="s">
        <v>20</v>
      </c>
    </row>
    <row r="47" spans="1:6" x14ac:dyDescent="0.2">
      <c r="A47" s="37"/>
      <c r="B47" s="37"/>
      <c r="C47" s="37"/>
      <c r="D47" s="58"/>
      <c r="E47" s="58"/>
      <c r="F47" s="58"/>
    </row>
    <row r="48" spans="1:6" x14ac:dyDescent="0.2">
      <c r="A48" s="37"/>
      <c r="B48" s="59" t="s">
        <v>49</v>
      </c>
      <c r="C48" s="37"/>
      <c r="D48" s="58"/>
      <c r="E48" s="58"/>
      <c r="F48" s="58"/>
    </row>
    <row r="49" spans="1:6" x14ac:dyDescent="0.2">
      <c r="A49" s="37"/>
      <c r="B49" s="59" t="s">
        <v>50</v>
      </c>
      <c r="C49" s="37"/>
      <c r="D49" s="58"/>
      <c r="E49" s="58"/>
      <c r="F49" s="58"/>
    </row>
    <row r="50" spans="1:6" x14ac:dyDescent="0.2">
      <c r="A50" s="37"/>
      <c r="B50" s="37" t="s">
        <v>51</v>
      </c>
      <c r="C50" s="60"/>
      <c r="D50" s="38">
        <v>104753882.89569412</v>
      </c>
      <c r="E50" s="38">
        <v>99405667.116790771</v>
      </c>
      <c r="F50" s="38">
        <v>91667434.736376733</v>
      </c>
    </row>
    <row r="51" spans="1:6" x14ac:dyDescent="0.2">
      <c r="A51" s="37"/>
      <c r="B51" s="37" t="s">
        <v>52</v>
      </c>
      <c r="C51" s="60"/>
      <c r="D51" s="38">
        <v>8072795.805122491</v>
      </c>
      <c r="E51" s="38">
        <v>6303110.6676689591</v>
      </c>
      <c r="F51" s="38">
        <v>3905187.3064194242</v>
      </c>
    </row>
    <row r="52" spans="1:6" x14ac:dyDescent="0.2">
      <c r="A52" s="37"/>
      <c r="B52" s="37" t="s">
        <v>53</v>
      </c>
      <c r="C52" s="60"/>
      <c r="D52" s="38">
        <v>2918307.21</v>
      </c>
      <c r="E52" s="38">
        <v>2918307.21</v>
      </c>
      <c r="F52" s="38">
        <v>2918307.21</v>
      </c>
    </row>
    <row r="53" spans="1:6" x14ac:dyDescent="0.2">
      <c r="A53" s="37"/>
      <c r="B53" s="39" t="s">
        <v>54</v>
      </c>
      <c r="C53" s="39"/>
      <c r="D53" s="61">
        <f t="shared" ref="D53:F53" si="14">SUM(D50:D52)</f>
        <v>115744985.91081661</v>
      </c>
      <c r="E53" s="61">
        <f t="shared" si="14"/>
        <v>108627084.99445972</v>
      </c>
      <c r="F53" s="61">
        <f t="shared" si="14"/>
        <v>98490929.252796143</v>
      </c>
    </row>
    <row r="54" spans="1:6" x14ac:dyDescent="0.2">
      <c r="A54" s="37"/>
      <c r="B54" s="59" t="s">
        <v>55</v>
      </c>
      <c r="C54" s="37"/>
      <c r="D54" s="58"/>
      <c r="E54" s="58"/>
      <c r="F54" s="58"/>
    </row>
    <row r="55" spans="1:6" x14ac:dyDescent="0.2">
      <c r="A55" s="37"/>
      <c r="B55" s="37" t="s">
        <v>56</v>
      </c>
      <c r="C55" s="60"/>
      <c r="D55" s="38">
        <v>190020732.94380173</v>
      </c>
      <c r="E55" s="38">
        <v>162900836.95803156</v>
      </c>
      <c r="F55" s="38">
        <v>224000000.06935999</v>
      </c>
    </row>
    <row r="56" spans="1:6" x14ac:dyDescent="0.2">
      <c r="A56" s="37"/>
      <c r="B56" s="37" t="s">
        <v>57</v>
      </c>
      <c r="C56" s="60"/>
      <c r="D56" s="38">
        <v>73013945.273332909</v>
      </c>
      <c r="E56" s="38">
        <v>81816162.812632665</v>
      </c>
      <c r="F56" s="38">
        <v>93999999.863760218</v>
      </c>
    </row>
    <row r="57" spans="1:6" x14ac:dyDescent="0.2">
      <c r="A57" s="37"/>
      <c r="B57" s="37" t="s">
        <v>58</v>
      </c>
      <c r="C57" s="60"/>
      <c r="D57" s="38">
        <v>63735078.188598834</v>
      </c>
      <c r="E57" s="38">
        <v>82147561.339635074</v>
      </c>
      <c r="F57" s="38">
        <v>82200000.308913678</v>
      </c>
    </row>
    <row r="58" spans="1:6" x14ac:dyDescent="0.2">
      <c r="A58" s="37"/>
      <c r="B58" s="37" t="s">
        <v>59</v>
      </c>
      <c r="C58" s="60"/>
      <c r="D58" s="38">
        <v>1245000</v>
      </c>
      <c r="E58" s="38">
        <v>1590000</v>
      </c>
      <c r="F58" s="38">
        <v>1800000</v>
      </c>
    </row>
    <row r="59" spans="1:6" x14ac:dyDescent="0.2">
      <c r="A59" s="37"/>
      <c r="B59" s="37" t="s">
        <v>60</v>
      </c>
      <c r="C59" s="60"/>
      <c r="D59" s="38">
        <v>6228034.6765895998</v>
      </c>
      <c r="E59" s="38">
        <v>7414326.9959399998</v>
      </c>
      <c r="F59" s="38">
        <v>8238141.1065999996</v>
      </c>
    </row>
    <row r="60" spans="1:6" x14ac:dyDescent="0.2">
      <c r="A60" s="37"/>
      <c r="B60" s="37" t="s">
        <v>61</v>
      </c>
      <c r="C60" s="60"/>
      <c r="D60" s="38">
        <v>5908045.5262296274</v>
      </c>
      <c r="E60" s="38">
        <v>11523958.44331478</v>
      </c>
      <c r="F60" s="38">
        <v>4999999.5032974035</v>
      </c>
    </row>
    <row r="61" spans="1:6" x14ac:dyDescent="0.2">
      <c r="A61" s="37"/>
      <c r="B61" s="39" t="s">
        <v>62</v>
      </c>
      <c r="C61" s="39"/>
      <c r="D61" s="61">
        <f t="shared" ref="D61:F61" si="15">SUM(D55:D60)</f>
        <v>340150836.60855269</v>
      </c>
      <c r="E61" s="61">
        <f t="shared" si="15"/>
        <v>347392846.54955411</v>
      </c>
      <c r="F61" s="61">
        <f t="shared" si="15"/>
        <v>415238140.85193121</v>
      </c>
    </row>
    <row r="62" spans="1:6" ht="12" thickBot="1" x14ac:dyDescent="0.25">
      <c r="A62" s="37"/>
      <c r="B62" s="55" t="s">
        <v>63</v>
      </c>
      <c r="C62" s="55"/>
      <c r="D62" s="62">
        <f t="shared" ref="D62:F62" si="16">D53+D61</f>
        <v>455895822.5193693</v>
      </c>
      <c r="E62" s="62">
        <f t="shared" si="16"/>
        <v>456019931.54401386</v>
      </c>
      <c r="F62" s="62">
        <f t="shared" si="16"/>
        <v>513729070.10472739</v>
      </c>
    </row>
    <row r="63" spans="1:6" ht="12" thickTop="1" x14ac:dyDescent="0.2">
      <c r="A63" s="37"/>
      <c r="B63" s="59" t="s">
        <v>64</v>
      </c>
      <c r="C63" s="37"/>
      <c r="D63" s="58"/>
      <c r="E63" s="58"/>
      <c r="F63" s="58"/>
    </row>
    <row r="64" spans="1:6" x14ac:dyDescent="0.2">
      <c r="A64" s="37"/>
      <c r="B64" s="59" t="s">
        <v>65</v>
      </c>
      <c r="C64" s="37"/>
      <c r="D64" s="58"/>
      <c r="E64" s="58"/>
      <c r="F64" s="58"/>
    </row>
    <row r="65" spans="1:6" x14ac:dyDescent="0.2">
      <c r="A65" s="37"/>
      <c r="B65" s="37" t="s">
        <v>66</v>
      </c>
      <c r="C65" s="37"/>
      <c r="D65" s="58">
        <v>50000000</v>
      </c>
      <c r="E65" s="58">
        <v>50000000</v>
      </c>
      <c r="F65" s="58">
        <v>50000000</v>
      </c>
    </row>
    <row r="66" spans="1:6" x14ac:dyDescent="0.2">
      <c r="A66" s="37"/>
      <c r="B66" s="37" t="s">
        <v>67</v>
      </c>
      <c r="C66" s="37"/>
      <c r="D66" s="58">
        <v>85750000</v>
      </c>
      <c r="E66" s="58">
        <v>85750000</v>
      </c>
      <c r="F66" s="58">
        <v>85750000</v>
      </c>
    </row>
    <row r="67" spans="1:6" x14ac:dyDescent="0.2">
      <c r="A67" s="37"/>
      <c r="B67" s="37" t="s">
        <v>68</v>
      </c>
      <c r="C67" s="60"/>
      <c r="D67" s="58">
        <v>99704140.096653521</v>
      </c>
      <c r="E67" s="58">
        <v>119445690.79655808</v>
      </c>
      <c r="F67" s="58">
        <v>128784413.00342941</v>
      </c>
    </row>
    <row r="68" spans="1:6" x14ac:dyDescent="0.2">
      <c r="A68" s="37"/>
      <c r="B68" s="39" t="s">
        <v>69</v>
      </c>
      <c r="C68" s="39"/>
      <c r="D68" s="61">
        <f t="shared" ref="D68:F68" si="17">SUM(D65:D67)</f>
        <v>235454140.09665352</v>
      </c>
      <c r="E68" s="61">
        <f t="shared" si="17"/>
        <v>255195690.79655808</v>
      </c>
      <c r="F68" s="61">
        <f t="shared" si="17"/>
        <v>264534413.00342941</v>
      </c>
    </row>
    <row r="69" spans="1:6" x14ac:dyDescent="0.2">
      <c r="A69" s="37"/>
      <c r="B69" s="59" t="s">
        <v>70</v>
      </c>
      <c r="C69" s="37"/>
      <c r="D69" s="58"/>
      <c r="E69" s="58"/>
      <c r="F69" s="58"/>
    </row>
    <row r="70" spans="1:6" x14ac:dyDescent="0.2">
      <c r="A70" s="37"/>
      <c r="B70" s="59" t="s">
        <v>71</v>
      </c>
      <c r="C70" s="37"/>
      <c r="D70" s="58"/>
      <c r="E70" s="58"/>
      <c r="F70" s="58"/>
    </row>
    <row r="71" spans="1:6" x14ac:dyDescent="0.2">
      <c r="A71" s="37"/>
      <c r="B71" s="37" t="s">
        <v>72</v>
      </c>
      <c r="C71" s="60"/>
      <c r="D71" s="58">
        <v>2418000</v>
      </c>
      <c r="E71" s="58">
        <v>2418000</v>
      </c>
      <c r="F71" s="58">
        <v>2418000</v>
      </c>
    </row>
    <row r="72" spans="1:6" x14ac:dyDescent="0.2">
      <c r="A72" s="37"/>
      <c r="B72" s="39" t="s">
        <v>73</v>
      </c>
      <c r="C72" s="39"/>
      <c r="D72" s="61">
        <f t="shared" ref="D72:F72" si="18">SUM(D71:D71)</f>
        <v>2418000</v>
      </c>
      <c r="E72" s="61">
        <f t="shared" si="18"/>
        <v>2418000</v>
      </c>
      <c r="F72" s="61">
        <f t="shared" si="18"/>
        <v>2418000</v>
      </c>
    </row>
    <row r="73" spans="1:6" x14ac:dyDescent="0.2">
      <c r="A73" s="37"/>
      <c r="B73" s="59" t="s">
        <v>74</v>
      </c>
      <c r="C73" s="37"/>
      <c r="D73" s="58"/>
      <c r="E73" s="58"/>
      <c r="F73" s="58"/>
    </row>
    <row r="74" spans="1:6" x14ac:dyDescent="0.2">
      <c r="A74" s="37"/>
      <c r="B74" s="37" t="s">
        <v>72</v>
      </c>
      <c r="C74" s="60"/>
      <c r="D74" s="58">
        <v>73246500</v>
      </c>
      <c r="E74" s="58">
        <v>75828500</v>
      </c>
      <c r="F74" s="58">
        <v>76410500</v>
      </c>
    </row>
    <row r="75" spans="1:6" x14ac:dyDescent="0.2">
      <c r="A75" s="37"/>
      <c r="B75" s="37" t="s">
        <v>75</v>
      </c>
      <c r="C75" s="60"/>
      <c r="D75" s="58">
        <v>141154446.19718319</v>
      </c>
      <c r="E75" s="58">
        <v>118413676.1822297</v>
      </c>
      <c r="F75" s="58">
        <v>165840000.00116003</v>
      </c>
    </row>
    <row r="76" spans="1:6" x14ac:dyDescent="0.2">
      <c r="A76" s="37"/>
      <c r="B76" s="37" t="s">
        <v>76</v>
      </c>
      <c r="C76" s="60"/>
      <c r="D76" s="58">
        <v>3622735.8117945599</v>
      </c>
      <c r="E76" s="58">
        <v>4164064.1514880001</v>
      </c>
      <c r="F76" s="58">
        <v>4526156.6864</v>
      </c>
    </row>
    <row r="77" spans="1:6" x14ac:dyDescent="0.2">
      <c r="A77" s="37"/>
      <c r="B77" s="39" t="s">
        <v>77</v>
      </c>
      <c r="C77" s="39"/>
      <c r="D77" s="61">
        <f t="shared" ref="D77:F77" si="19">SUM(D74:D76)</f>
        <v>218023682.00897774</v>
      </c>
      <c r="E77" s="61">
        <f t="shared" si="19"/>
        <v>198406240.3337177</v>
      </c>
      <c r="F77" s="61">
        <f t="shared" si="19"/>
        <v>246776656.68756002</v>
      </c>
    </row>
    <row r="78" spans="1:6" x14ac:dyDescent="0.2">
      <c r="A78" s="37"/>
      <c r="B78" s="59" t="s">
        <v>78</v>
      </c>
      <c r="C78" s="59"/>
      <c r="D78" s="63">
        <f t="shared" ref="D78:F78" si="20">D72+D77</f>
        <v>220441682.00897774</v>
      </c>
      <c r="E78" s="63">
        <f t="shared" si="20"/>
        <v>200824240.3337177</v>
      </c>
      <c r="F78" s="63">
        <f t="shared" si="20"/>
        <v>249194656.68756002</v>
      </c>
    </row>
    <row r="79" spans="1:6" ht="12" thickBot="1" x14ac:dyDescent="0.25">
      <c r="A79" s="37"/>
      <c r="B79" s="55" t="s">
        <v>79</v>
      </c>
      <c r="C79" s="55"/>
      <c r="D79" s="62">
        <f t="shared" ref="D79:F79" si="21">D68+D78</f>
        <v>455895822.10563123</v>
      </c>
      <c r="E79" s="62">
        <f t="shared" si="21"/>
        <v>456019931.13027579</v>
      </c>
      <c r="F79" s="62">
        <f t="shared" si="21"/>
        <v>513729069.69098943</v>
      </c>
    </row>
    <row r="80" spans="1:6" ht="12" thickTop="1" x14ac:dyDescent="0.2">
      <c r="A80" s="37"/>
      <c r="B80" s="64" t="s">
        <v>80</v>
      </c>
      <c r="C80" s="37"/>
      <c r="D80" s="65">
        <f t="shared" ref="D80:F80" si="22">ROUND(D62-D79,0)</f>
        <v>0</v>
      </c>
      <c r="E80" s="65">
        <f t="shared" si="22"/>
        <v>0</v>
      </c>
      <c r="F80" s="65">
        <f t="shared" si="22"/>
        <v>0</v>
      </c>
    </row>
    <row r="81" spans="1:6" x14ac:dyDescent="0.2">
      <c r="A81" s="37"/>
      <c r="B81" s="37"/>
      <c r="C81" s="37"/>
      <c r="D81" s="66"/>
      <c r="E81" s="66"/>
      <c r="F81" s="66"/>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A3A09553688B648BFFE50059D3BC21F" ma:contentTypeVersion="11" ma:contentTypeDescription="Create a new document." ma:contentTypeScope="" ma:versionID="4d5675f603fd2fa362e9774ee8fa96f5">
  <xsd:schema xmlns:xsd="http://www.w3.org/2001/XMLSchema" xmlns:xs="http://www.w3.org/2001/XMLSchema" xmlns:p="http://schemas.microsoft.com/office/2006/metadata/properties" xmlns:ns2="7b38f2a3-aa4f-459a-96a7-609069baf883" xmlns:ns3="210a6c26-33a8-4c30-9028-1a854218d472" targetNamespace="http://schemas.microsoft.com/office/2006/metadata/properties" ma:root="true" ma:fieldsID="0ec947418fe43c993ae960f61ca1c660" ns2:_="" ns3:_="">
    <xsd:import namespace="7b38f2a3-aa4f-459a-96a7-609069baf883"/>
    <xsd:import namespace="210a6c26-33a8-4c30-9028-1a854218d47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38f2a3-aa4f-459a-96a7-609069baf88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10a6c26-33a8-4c30-9028-1a854218d472"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CC219EF-ABF2-4C94-8E45-AD5D1BD2DEF8}">
  <ds:schemaRefs>
    <ds:schemaRef ds:uri="http://schemas.microsoft.com/sharepoint/v3/contenttype/forms"/>
  </ds:schemaRefs>
</ds:datastoreItem>
</file>

<file path=customXml/itemProps2.xml><?xml version="1.0" encoding="utf-8"?>
<ds:datastoreItem xmlns:ds="http://schemas.openxmlformats.org/officeDocument/2006/customXml" ds:itemID="{86710271-87CC-4E09-A85E-B6490E1C1DED}">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F9D65741-B106-4098-98B2-FD3A46B3ECC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b38f2a3-aa4f-459a-96a7-609069baf883"/>
    <ds:schemaRef ds:uri="210a6c26-33a8-4c30-9028-1a854218d47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Proposal</vt:lpstr>
      <vt:lpstr>Due Diligence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Dobromir Dikov</dc:creator>
  <cp:lastModifiedBy>Dobromir Dikov</cp:lastModifiedBy>
  <dcterms:created xsi:type="dcterms:W3CDTF">2021-04-17T22:29:15Z</dcterms:created>
  <dcterms:modified xsi:type="dcterms:W3CDTF">2021-04-18T13:33:30Z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0x0101001A3A09553688B648BFFE50059D3BC21F</vt:lpwstr>
  </property>
</Properties>
</file>