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inacreatures.sharepoint.com/sites/MainaCreatures/Shared Documents/General/5. Blog Posts/Seasonality Modeling/"/>
    </mc:Choice>
  </mc:AlternateContent>
  <xr:revisionPtr revIDLastSave="51" documentId="13_ncr:1_{A96C5A43-78D4-4E6F-9181-0DC25ECD8BDC}" xr6:coauthVersionLast="45" xr6:coauthVersionMax="45" xr10:uidLastSave="{16E39933-157C-4322-9152-F2D024EBC87A}"/>
  <bookViews>
    <workbookView xWindow="-120" yWindow="-120" windowWidth="29040" windowHeight="15990" xr2:uid="{0449974F-74AB-434E-A0B7-F83339C9E58D}"/>
  </bookViews>
  <sheets>
    <sheet name="Sales Forecast" sheetId="1" r:id="rId1"/>
    <sheet name="Regression" sheetId="3" r:id="rId2"/>
  </sheets>
  <definedNames>
    <definedName name="_xlnm._FilterDatabase" localSheetId="0" hidden="1">'Sales Forecast'!$B$7:$C$36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44" i="1" l="1"/>
  <c r="C45" i="1"/>
  <c r="C46" i="1"/>
  <c r="C43" i="1"/>
  <c r="H9" i="1" l="1"/>
  <c r="I9" i="1"/>
  <c r="J9" i="1"/>
  <c r="H10" i="1"/>
  <c r="L10" i="1" s="1" a="1"/>
  <c r="L10" i="1" s="1"/>
  <c r="I10" i="1"/>
  <c r="J10" i="1"/>
  <c r="H11" i="1"/>
  <c r="I11" i="1"/>
  <c r="J11" i="1"/>
  <c r="H12" i="1"/>
  <c r="I12" i="1"/>
  <c r="J12" i="1"/>
  <c r="H13" i="1"/>
  <c r="I13" i="1"/>
  <c r="J13" i="1"/>
  <c r="H14" i="1"/>
  <c r="I14" i="1"/>
  <c r="J14" i="1"/>
  <c r="H15" i="1"/>
  <c r="I15" i="1"/>
  <c r="J15" i="1"/>
  <c r="H16" i="1"/>
  <c r="I16" i="1"/>
  <c r="J16" i="1"/>
  <c r="H17" i="1"/>
  <c r="L17" i="1" s="1" a="1"/>
  <c r="L17" i="1" s="1"/>
  <c r="I17" i="1"/>
  <c r="J17" i="1"/>
  <c r="H18" i="1"/>
  <c r="L18" i="1" s="1" a="1"/>
  <c r="L18" i="1" s="1"/>
  <c r="I18" i="1"/>
  <c r="J18" i="1"/>
  <c r="H19" i="1"/>
  <c r="I19" i="1"/>
  <c r="J19" i="1"/>
  <c r="H20" i="1"/>
  <c r="I20" i="1"/>
  <c r="J20" i="1"/>
  <c r="H21" i="1"/>
  <c r="I21" i="1"/>
  <c r="J21" i="1"/>
  <c r="H22" i="1"/>
  <c r="I22" i="1"/>
  <c r="J22" i="1"/>
  <c r="H23" i="1"/>
  <c r="I23" i="1"/>
  <c r="J23" i="1"/>
  <c r="H24" i="1"/>
  <c r="I24" i="1"/>
  <c r="J24" i="1"/>
  <c r="H25" i="1"/>
  <c r="L25" i="1" s="1" a="1"/>
  <c r="L25" i="1" s="1"/>
  <c r="I25" i="1"/>
  <c r="J25" i="1"/>
  <c r="H26" i="1"/>
  <c r="L26" i="1" s="1" a="1"/>
  <c r="L26" i="1" s="1"/>
  <c r="I26" i="1"/>
  <c r="J26" i="1"/>
  <c r="H27" i="1"/>
  <c r="I27" i="1"/>
  <c r="J27" i="1"/>
  <c r="H28" i="1"/>
  <c r="I28" i="1"/>
  <c r="J28" i="1"/>
  <c r="H29" i="1"/>
  <c r="I29" i="1"/>
  <c r="J29" i="1"/>
  <c r="H30" i="1"/>
  <c r="I30" i="1"/>
  <c r="J30" i="1"/>
  <c r="H31" i="1"/>
  <c r="I31" i="1"/>
  <c r="J31" i="1"/>
  <c r="H32" i="1"/>
  <c r="I32" i="1"/>
  <c r="J32" i="1"/>
  <c r="H33" i="1"/>
  <c r="I33" i="1"/>
  <c r="J33" i="1"/>
  <c r="H34" i="1"/>
  <c r="L34" i="1" s="1" a="1"/>
  <c r="L34" i="1" s="1"/>
  <c r="I34" i="1"/>
  <c r="J34" i="1"/>
  <c r="H35" i="1"/>
  <c r="I35" i="1"/>
  <c r="J35" i="1"/>
  <c r="H36" i="1"/>
  <c r="I36" i="1"/>
  <c r="J36" i="1"/>
  <c r="H37" i="1"/>
  <c r="I37" i="1"/>
  <c r="J37" i="1"/>
  <c r="H38" i="1"/>
  <c r="I38" i="1"/>
  <c r="J38" i="1"/>
  <c r="H39" i="1"/>
  <c r="I39" i="1"/>
  <c r="J39" i="1"/>
  <c r="I8" i="1"/>
  <c r="J8" i="1"/>
  <c r="H8" i="1"/>
  <c r="L8" i="1" s="1" a="1"/>
  <c r="L8" i="1" s="1"/>
  <c r="L9" i="1" l="1" a="1"/>
  <c r="L9" i="1" s="1"/>
  <c r="L39" i="1" a="1"/>
  <c r="L39" i="1" s="1"/>
  <c r="L31" i="1" a="1"/>
  <c r="L31" i="1" s="1"/>
  <c r="L23" i="1" a="1"/>
  <c r="L23" i="1" s="1"/>
  <c r="L15" i="1" a="1"/>
  <c r="L15" i="1" s="1"/>
  <c r="L36" i="1" a="1"/>
  <c r="L36" i="1" s="1"/>
  <c r="L28" i="1" a="1"/>
  <c r="L28" i="1" s="1"/>
  <c r="L20" i="1" a="1"/>
  <c r="L20" i="1" s="1"/>
  <c r="L12" i="1" a="1"/>
  <c r="L12" i="1" s="1"/>
  <c r="L33" i="1" a="1"/>
  <c r="L33" i="1" s="1"/>
  <c r="L30" i="1" a="1"/>
  <c r="L30" i="1" s="1"/>
  <c r="L22" i="1" a="1"/>
  <c r="L22" i="1" s="1"/>
  <c r="L14" i="1" a="1"/>
  <c r="L14" i="1" s="1"/>
  <c r="L35" i="1" a="1"/>
  <c r="L35" i="1" s="1"/>
  <c r="L27" i="1" a="1"/>
  <c r="L27" i="1" s="1"/>
  <c r="L19" i="1" a="1"/>
  <c r="L19" i="1" s="1"/>
  <c r="L11" i="1" a="1"/>
  <c r="L11" i="1" s="1"/>
  <c r="L32" i="1" a="1"/>
  <c r="L32" i="1" s="1"/>
  <c r="L24" i="1" a="1"/>
  <c r="L24" i="1" s="1"/>
  <c r="L16" i="1" a="1"/>
  <c r="L16" i="1" s="1"/>
  <c r="L38" i="1" a="1"/>
  <c r="L38" i="1" s="1"/>
  <c r="L37" i="1" a="1"/>
  <c r="L37" i="1" s="1"/>
  <c r="L29" i="1" a="1"/>
  <c r="L29" i="1" s="1"/>
  <c r="L21" i="1" a="1"/>
  <c r="L21" i="1" s="1"/>
  <c r="L13" i="1" a="1"/>
  <c r="L13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<sst xmlns="http://schemas.openxmlformats.org/spreadsheetml/2006/main" count="78" uniqueCount="37">
  <si>
    <t>Date</t>
  </si>
  <si>
    <t>USD'mil</t>
  </si>
  <si>
    <t>Quarter</t>
  </si>
  <si>
    <t>Q1</t>
  </si>
  <si>
    <t>Q2</t>
  </si>
  <si>
    <t>Q3</t>
  </si>
  <si>
    <t>Q4</t>
  </si>
  <si>
    <t>period (t)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</si>
  <si>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</si>
  <si>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</si>
  <si>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</si>
  <si>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</si>
  <si>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</si>
  <si>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</si>
  <si>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</si>
  <si>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</si>
  <si>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</si>
  <si>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</si>
  <si>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</si>
  <si>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</si>
  <si>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</si>
  <si>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</si>
  <si>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</si>
  <si>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</si>
  <si>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</si>
  <si>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</si>
  <si>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</si>
  <si>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</si>
  <si>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</si>
  <si>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</si>
  <si>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</si>
  <si>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</si>
  <si>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Forecast</t>
  </si>
  <si>
    <t>Sales Forecast with Regression Analysis</t>
  </si>
  <si>
    <t>GoPro Inc.</t>
  </si>
  <si>
    <t>in USD'mil</t>
  </si>
  <si>
    <t>Average Sales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</si>
</sst>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2"/>
      <color rgb="FF002060"/>
      <name val="Arial"/>
      <family val="2"/>
    </font>
    <font>
      <b/>
      <sz val="9"/>
      <color rgb="FF002060"/>
      <name val="Arial"/>
      <family val="2"/>
    </font>
    <font>
      <b/>
      <i/>
      <sz val="8"/>
      <color rgb="FF002060"/>
      <name val="Arial"/>
      <family val="2"/>
    </font>
    <font>
      <b/>
      <sz val="8"/>
      <color theme="0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Fill="1" applyBorder="1" applyAlignment="1"/>
    <xf numFmtId="0" fontId="0" fillId="0" borderId="1" xfId="0" applyFill="1" applyBorder="1" applyAlignment="1"/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Continuous"/>
    </xf>
    <xf numFmtId="0" fontId="3" fillId="0" borderId="0" xfId="0" applyFont="1"/>
    <xf numFmtId="1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4" fontId="3" fillId="0" borderId="0" xfId="1" applyNumberFormat="1" applyFont="1"/>
    <xf numFmtId="0" fontId="4" fillId="0" borderId="0" xfId="0" applyFont="1"/>
    <xf numFmtId="0" fontId="5" fillId="0" borderId="0" xfId="0" applyFont="1"/>
    <xf numFmtId="0" fontId="6" fillId="0" borderId="0" xfId="0" applyFont="1"/>
    <xf numFmtId="43" fontId="3" fillId="0" borderId="0" xfId="1" applyFont="1"/>
    <xf numFmtId="0" fontId="7" fillId="2" borderId="0" xfId="0" applyFont="1" applyFill="1"/>
    <xf numFmtId="43" fontId="3" fillId="0" borderId="0" xfId="1" applyFont="1" applyAlignment="1">
      <alignment horizontal="center" vertical="center" wrapText="1"/>
    </xf>
    <xf numFmtId="0" fontId="8" fillId="3" borderId="0" xfId="0" applyFont="1" applyFill="1"/>
    <xf numFmtId="0" fontId="3" fillId="4" borderId="0" xfId="0" applyFont="1" applyFill="1"/>
    <xf numFmtId="43" fontId="3" fillId="4" borderId="0" xfId="1" applyFon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GoPro Revenue (historical)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'Sales Forecast'!$C$7</c:f>
              <c:strCache>
                <c:ptCount val="1"/>
                <c:pt idx="0">
                  <c:v>USD'mil</c:v>
                </c:pt>
              </c:strCache>
            </c:strRef>
          </c:tx>
          <c:spPr>
            <a:ln w="28575" cap="rnd">
              <a:solidFill>
                <a:schemeClr val="accent5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dPt>
            <c:idx val="3"/>
            <c:marker>
              <c:symbol val="diamond"/>
              <c:size val="7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5-6F57-45DC-934E-0DD149920F39}"/>
              </c:ext>
            </c:extLst>
          </c:dPt>
          <c:dPt>
            <c:idx val="7"/>
            <c:marker>
              <c:symbol val="diamond"/>
              <c:size val="7"/>
              <c:spPr>
                <a:solidFill>
                  <a:srgbClr val="0070C0"/>
                </a:solidFill>
                <a:ln w="9525">
                  <a:solidFill>
                    <a:srgbClr val="0070C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6F57-45DC-934E-0DD149920F39}"/>
              </c:ext>
            </c:extLst>
          </c:dPt>
          <c:dPt>
            <c:idx val="11"/>
            <c:marker>
              <c:symbol val="diamond"/>
              <c:size val="7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6-6F57-45DC-934E-0DD149920F39}"/>
              </c:ext>
            </c:extLst>
          </c:dPt>
          <c:dPt>
            <c:idx val="15"/>
            <c:marker>
              <c:symbol val="diamond"/>
              <c:size val="7"/>
              <c:spPr>
                <a:solidFill>
                  <a:srgbClr val="0070C0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6F57-45DC-934E-0DD149920F39}"/>
              </c:ext>
            </c:extLst>
          </c:dPt>
          <c:dPt>
            <c:idx val="19"/>
            <c:marker>
              <c:symbol val="diamond"/>
              <c:size val="7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7-6F57-45DC-934E-0DD149920F39}"/>
              </c:ext>
            </c:extLst>
          </c:dPt>
          <c:dPt>
            <c:idx val="23"/>
            <c:marker>
              <c:symbol val="diamond"/>
              <c:size val="7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8-6F57-45DC-934E-0DD149920F39}"/>
              </c:ext>
            </c:extLst>
          </c:dPt>
          <c:dPt>
            <c:idx val="27"/>
            <c:marker>
              <c:symbol val="diamond"/>
              <c:size val="7"/>
              <c:spPr>
                <a:solidFill>
                  <a:srgbClr val="0070C0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6F57-45DC-934E-0DD149920F39}"/>
              </c:ext>
            </c:extLst>
          </c:dPt>
          <c:trendline>
            <c:spPr>
              <a:ln w="19050" cap="rnd">
                <a:solidFill>
                  <a:schemeClr val="accent2"/>
                </a:solidFill>
                <a:prstDash val="sysDash"/>
              </a:ln>
              <a:effectLst/>
            </c:spPr>
            <c:trendlineType val="linear"/>
            <c:dispRSqr val="0"/>
            <c:dispEq val="0"/>
          </c:trendline>
          <c:cat>
            <c:strRef>
              <c:extLst>
                <c:ext xmlns:c15="http://schemas.microsoft.com/office/drawing/2012/chart" uri="{02D57815-91ED-43cb-92C2-25804820EDAC}">
                  <c15:fullRef>
                    <c15:sqref>'Sales Forecast'!$E$8:$E$39</c15:sqref>
                  </c15:fullRef>
                </c:ext>
              </c:extLst>
              <c:f>('Sales Forecast'!$E$8:$E$35,'Sales Forecast'!$E$37:$E$39)</c:f>
              <c:strCache>
                <c:ptCount val="31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  <c:pt idx="4">
                  <c:v>Q1</c:v>
                </c:pt>
                <c:pt idx="5">
                  <c:v>Q2</c:v>
                </c:pt>
                <c:pt idx="6">
                  <c:v>Q3</c:v>
                </c:pt>
                <c:pt idx="7">
                  <c:v>Q4</c:v>
                </c:pt>
                <c:pt idx="8">
                  <c:v>Q1</c:v>
                </c:pt>
                <c:pt idx="9">
                  <c:v>Q2</c:v>
                </c:pt>
                <c:pt idx="10">
                  <c:v>Q3</c:v>
                </c:pt>
                <c:pt idx="11">
                  <c:v>Q4</c:v>
                </c:pt>
                <c:pt idx="12">
                  <c:v>Q1</c:v>
                </c:pt>
                <c:pt idx="13">
                  <c:v>Q2</c:v>
                </c:pt>
                <c:pt idx="14">
                  <c:v>Q3</c:v>
                </c:pt>
                <c:pt idx="15">
                  <c:v>Q4</c:v>
                </c:pt>
                <c:pt idx="16">
                  <c:v>Q1</c:v>
                </c:pt>
                <c:pt idx="17">
                  <c:v>Q2</c:v>
                </c:pt>
                <c:pt idx="18">
                  <c:v>Q3</c:v>
                </c:pt>
                <c:pt idx="19">
                  <c:v>Q4</c:v>
                </c:pt>
                <c:pt idx="20">
                  <c:v>Q1</c:v>
                </c:pt>
                <c:pt idx="21">
                  <c:v>Q2</c:v>
                </c:pt>
                <c:pt idx="22">
                  <c:v>Q3</c:v>
                </c:pt>
                <c:pt idx="23">
                  <c:v>Q4</c:v>
                </c:pt>
                <c:pt idx="24">
                  <c:v>Q1</c:v>
                </c:pt>
                <c:pt idx="25">
                  <c:v>Q2</c:v>
                </c:pt>
                <c:pt idx="26">
                  <c:v>Q3</c:v>
                </c:pt>
                <c:pt idx="27">
                  <c:v>Q4</c:v>
                </c:pt>
                <c:pt idx="28">
                  <c:v>Q2</c:v>
                </c:pt>
                <c:pt idx="29">
                  <c:v>Q3</c:v>
                </c:pt>
                <c:pt idx="30">
                  <c:v>Q4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'Sales Forecast'!$C$8:$C$36</c15:sqref>
                  </c15:fullRef>
                </c:ext>
              </c:extLst>
              <c:f>'Sales Forecast'!$C$8:$C$35</c:f>
              <c:numCache>
                <c:formatCode>_(* #,##0.00_);_(* \(#,##0.00\);_(* "-"??_);_(@_)</c:formatCode>
                <c:ptCount val="28"/>
                <c:pt idx="0">
                  <c:v>255</c:v>
                </c:pt>
                <c:pt idx="1">
                  <c:v>177</c:v>
                </c:pt>
                <c:pt idx="2">
                  <c:v>192</c:v>
                </c:pt>
                <c:pt idx="3">
                  <c:v>361</c:v>
                </c:pt>
                <c:pt idx="4">
                  <c:v>236</c:v>
                </c:pt>
                <c:pt idx="5">
                  <c:v>245</c:v>
                </c:pt>
                <c:pt idx="6">
                  <c:v>280</c:v>
                </c:pt>
                <c:pt idx="7">
                  <c:v>634</c:v>
                </c:pt>
                <c:pt idx="8">
                  <c:v>363</c:v>
                </c:pt>
                <c:pt idx="9">
                  <c:v>420</c:v>
                </c:pt>
                <c:pt idx="10">
                  <c:v>400</c:v>
                </c:pt>
                <c:pt idx="11">
                  <c:v>437</c:v>
                </c:pt>
                <c:pt idx="12">
                  <c:v>184</c:v>
                </c:pt>
                <c:pt idx="13">
                  <c:v>221</c:v>
                </c:pt>
                <c:pt idx="14">
                  <c:v>241</c:v>
                </c:pt>
                <c:pt idx="15">
                  <c:v>541</c:v>
                </c:pt>
                <c:pt idx="16">
                  <c:v>219</c:v>
                </c:pt>
                <c:pt idx="17">
                  <c:v>297</c:v>
                </c:pt>
                <c:pt idx="18">
                  <c:v>330</c:v>
                </c:pt>
                <c:pt idx="19">
                  <c:v>335</c:v>
                </c:pt>
                <c:pt idx="20">
                  <c:v>202</c:v>
                </c:pt>
                <c:pt idx="21">
                  <c:v>283</c:v>
                </c:pt>
                <c:pt idx="22">
                  <c:v>286</c:v>
                </c:pt>
                <c:pt idx="23">
                  <c:v>377</c:v>
                </c:pt>
                <c:pt idx="24">
                  <c:v>243</c:v>
                </c:pt>
                <c:pt idx="25">
                  <c:v>292</c:v>
                </c:pt>
                <c:pt idx="26">
                  <c:v>131</c:v>
                </c:pt>
                <c:pt idx="27">
                  <c:v>528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F57-45DC-934E-0DD149920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16975055"/>
        <c:axId val="1028919551"/>
      </c:lineChart>
      <c:catAx>
        <c:axId val="161697505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28919551"/>
        <c:crosses val="autoZero"/>
        <c:auto val="1"/>
        <c:lblAlgn val="ctr"/>
        <c:lblOffset val="100"/>
        <c:noMultiLvlLbl val="1"/>
      </c:catAx>
      <c:valAx>
        <c:axId val="1028919551"/>
        <c:scaling>
          <c:orientation val="minMax"/>
        </c:scaling>
        <c:delete val="0"/>
        <c:axPos val="l"/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1697505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Forecast Model with Regression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'Sales Forecast'!$C$7</c:f>
              <c:strCache>
                <c:ptCount val="1"/>
                <c:pt idx="0">
                  <c:v>USD'mil</c:v>
                </c:pt>
              </c:strCache>
            </c:strRef>
          </c:tx>
          <c:spPr>
            <a:ln w="28575" cap="rnd">
              <a:solidFill>
                <a:schemeClr val="accent5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'Sales Forecast'!$E$8:$E$39</c:f>
              <c:strCache>
                <c:ptCount val="32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  <c:pt idx="4">
                  <c:v>Q1</c:v>
                </c:pt>
                <c:pt idx="5">
                  <c:v>Q2</c:v>
                </c:pt>
                <c:pt idx="6">
                  <c:v>Q3</c:v>
                </c:pt>
                <c:pt idx="7">
                  <c:v>Q4</c:v>
                </c:pt>
                <c:pt idx="8">
                  <c:v>Q1</c:v>
                </c:pt>
                <c:pt idx="9">
                  <c:v>Q2</c:v>
                </c:pt>
                <c:pt idx="10">
                  <c:v>Q3</c:v>
                </c:pt>
                <c:pt idx="11">
                  <c:v>Q4</c:v>
                </c:pt>
                <c:pt idx="12">
                  <c:v>Q1</c:v>
                </c:pt>
                <c:pt idx="13">
                  <c:v>Q2</c:v>
                </c:pt>
                <c:pt idx="14">
                  <c:v>Q3</c:v>
                </c:pt>
                <c:pt idx="15">
                  <c:v>Q4</c:v>
                </c:pt>
                <c:pt idx="16">
                  <c:v>Q1</c:v>
                </c:pt>
                <c:pt idx="17">
                  <c:v>Q2</c:v>
                </c:pt>
                <c:pt idx="18">
                  <c:v>Q3</c:v>
                </c:pt>
                <c:pt idx="19">
                  <c:v>Q4</c:v>
                </c:pt>
                <c:pt idx="20">
                  <c:v>Q1</c:v>
                </c:pt>
                <c:pt idx="21">
                  <c:v>Q2</c:v>
                </c:pt>
                <c:pt idx="22">
                  <c:v>Q3</c:v>
                </c:pt>
                <c:pt idx="23">
                  <c:v>Q4</c:v>
                </c:pt>
                <c:pt idx="24">
                  <c:v>Q1</c:v>
                </c:pt>
                <c:pt idx="25">
                  <c:v>Q2</c:v>
                </c:pt>
                <c:pt idx="26">
                  <c:v>Q3</c:v>
                </c:pt>
                <c:pt idx="27">
                  <c:v>Q4</c:v>
                </c:pt>
                <c:pt idx="28">
                  <c:v>Q1</c:v>
                </c:pt>
                <c:pt idx="29">
                  <c:v>Q2</c:v>
                </c:pt>
                <c:pt idx="30">
                  <c:v>Q3</c:v>
                </c:pt>
                <c:pt idx="31">
                  <c:v>Q4</c:v>
                </c:pt>
              </c:strCache>
            </c:strRef>
          </c:cat>
          <c:val>
            <c:numRef>
              <c:f>'Sales Forecast'!$C$8:$C$36</c:f>
              <c:numCache>
                <c:formatCode>_(* #,##0.00_);_(* \(#,##0.00\);_(* "-"??_);_(@_)</c:formatCode>
                <c:ptCount val="29"/>
                <c:pt idx="0">
                  <c:v>255</c:v>
                </c:pt>
                <c:pt idx="1">
                  <c:v>177</c:v>
                </c:pt>
                <c:pt idx="2">
                  <c:v>192</c:v>
                </c:pt>
                <c:pt idx="3">
                  <c:v>361</c:v>
                </c:pt>
                <c:pt idx="4">
                  <c:v>236</c:v>
                </c:pt>
                <c:pt idx="5">
                  <c:v>245</c:v>
                </c:pt>
                <c:pt idx="6">
                  <c:v>280</c:v>
                </c:pt>
                <c:pt idx="7">
                  <c:v>634</c:v>
                </c:pt>
                <c:pt idx="8">
                  <c:v>363</c:v>
                </c:pt>
                <c:pt idx="9">
                  <c:v>420</c:v>
                </c:pt>
                <c:pt idx="10">
                  <c:v>400</c:v>
                </c:pt>
                <c:pt idx="11">
                  <c:v>437</c:v>
                </c:pt>
                <c:pt idx="12">
                  <c:v>184</c:v>
                </c:pt>
                <c:pt idx="13">
                  <c:v>221</c:v>
                </c:pt>
                <c:pt idx="14">
                  <c:v>241</c:v>
                </c:pt>
                <c:pt idx="15">
                  <c:v>541</c:v>
                </c:pt>
                <c:pt idx="16">
                  <c:v>219</c:v>
                </c:pt>
                <c:pt idx="17">
                  <c:v>297</c:v>
                </c:pt>
                <c:pt idx="18">
                  <c:v>330</c:v>
                </c:pt>
                <c:pt idx="19">
                  <c:v>335</c:v>
                </c:pt>
                <c:pt idx="20">
                  <c:v>202</c:v>
                </c:pt>
                <c:pt idx="21">
                  <c:v>283</c:v>
                </c:pt>
                <c:pt idx="22">
                  <c:v>286</c:v>
                </c:pt>
                <c:pt idx="23">
                  <c:v>377</c:v>
                </c:pt>
                <c:pt idx="24">
                  <c:v>243</c:v>
                </c:pt>
                <c:pt idx="25">
                  <c:v>292</c:v>
                </c:pt>
                <c:pt idx="26">
                  <c:v>131</c:v>
                </c:pt>
                <c:pt idx="27">
                  <c:v>528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0E5-47C5-B2C9-6462DE07DF32}"/>
            </c:ext>
          </c:extLst>
        </c:ser>
        <c:ser>
          <c:idx val="1"/>
          <c:order val="1"/>
          <c:tx>
            <c:strRef>
              <c:f>'Sales Forecast'!$L$7</c:f>
              <c:strCache>
                <c:ptCount val="1"/>
                <c:pt idx="0">
                  <c:v>Forecast</c:v>
                </c:pt>
              </c:strCache>
            </c:strRef>
          </c:tx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Ref>
              <c:f>'Sales Forecast'!$E$8:$E$39</c:f>
              <c:strCache>
                <c:ptCount val="32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  <c:pt idx="4">
                  <c:v>Q1</c:v>
                </c:pt>
                <c:pt idx="5">
                  <c:v>Q2</c:v>
                </c:pt>
                <c:pt idx="6">
                  <c:v>Q3</c:v>
                </c:pt>
                <c:pt idx="7">
                  <c:v>Q4</c:v>
                </c:pt>
                <c:pt idx="8">
                  <c:v>Q1</c:v>
                </c:pt>
                <c:pt idx="9">
                  <c:v>Q2</c:v>
                </c:pt>
                <c:pt idx="10">
                  <c:v>Q3</c:v>
                </c:pt>
                <c:pt idx="11">
                  <c:v>Q4</c:v>
                </c:pt>
                <c:pt idx="12">
                  <c:v>Q1</c:v>
                </c:pt>
                <c:pt idx="13">
                  <c:v>Q2</c:v>
                </c:pt>
                <c:pt idx="14">
                  <c:v>Q3</c:v>
                </c:pt>
                <c:pt idx="15">
                  <c:v>Q4</c:v>
                </c:pt>
                <c:pt idx="16">
                  <c:v>Q1</c:v>
                </c:pt>
                <c:pt idx="17">
                  <c:v>Q2</c:v>
                </c:pt>
                <c:pt idx="18">
                  <c:v>Q3</c:v>
                </c:pt>
                <c:pt idx="19">
                  <c:v>Q4</c:v>
                </c:pt>
                <c:pt idx="20">
                  <c:v>Q1</c:v>
                </c:pt>
                <c:pt idx="21">
                  <c:v>Q2</c:v>
                </c:pt>
                <c:pt idx="22">
                  <c:v>Q3</c:v>
                </c:pt>
                <c:pt idx="23">
                  <c:v>Q4</c:v>
                </c:pt>
                <c:pt idx="24">
                  <c:v>Q1</c:v>
                </c:pt>
                <c:pt idx="25">
                  <c:v>Q2</c:v>
                </c:pt>
                <c:pt idx="26">
                  <c:v>Q3</c:v>
                </c:pt>
                <c:pt idx="27">
                  <c:v>Q4</c:v>
                </c:pt>
                <c:pt idx="28">
                  <c:v>Q1</c:v>
                </c:pt>
                <c:pt idx="29">
                  <c:v>Q2</c:v>
                </c:pt>
                <c:pt idx="30">
                  <c:v>Q3</c:v>
                </c:pt>
                <c:pt idx="31">
                  <c:v>Q4</c:v>
                </c:pt>
              </c:strCache>
            </c:strRef>
          </c:cat>
          <c:val>
            <c:numRef>
              <c:f>'Sales Forecast'!$L$8:$L$39</c:f>
              <c:numCache>
                <c:formatCode>_(* #,##0.00_);_(* \(#,##0.00\);_(* "-"??_);_(@_)</c:formatCode>
                <c:ptCount val="32"/>
                <c:pt idx="0">
                  <c:v>251.33928571428567</c:v>
                </c:pt>
                <c:pt idx="1">
                  <c:v>284.62499999999989</c:v>
                </c:pt>
                <c:pt idx="2">
                  <c:v>273.91071428571428</c:v>
                </c:pt>
                <c:pt idx="3">
                  <c:v>467.19642857142844</c:v>
                </c:pt>
                <c:pt idx="4">
                  <c:v>248.60714285714283</c:v>
                </c:pt>
                <c:pt idx="5">
                  <c:v>281.89285714285705</c:v>
                </c:pt>
                <c:pt idx="6">
                  <c:v>271.17857142857144</c:v>
                </c:pt>
                <c:pt idx="7">
                  <c:v>464.46428571428555</c:v>
                </c:pt>
                <c:pt idx="8">
                  <c:v>245.87499999999997</c:v>
                </c:pt>
                <c:pt idx="9">
                  <c:v>279.16071428571422</c:v>
                </c:pt>
                <c:pt idx="10">
                  <c:v>268.44642857142856</c:v>
                </c:pt>
                <c:pt idx="11">
                  <c:v>461.73214285714272</c:v>
                </c:pt>
                <c:pt idx="12">
                  <c:v>243.14285714285714</c:v>
                </c:pt>
                <c:pt idx="13">
                  <c:v>276.42857142857133</c:v>
                </c:pt>
                <c:pt idx="14">
                  <c:v>265.71428571428572</c:v>
                </c:pt>
                <c:pt idx="15">
                  <c:v>458.99999999999989</c:v>
                </c:pt>
                <c:pt idx="16">
                  <c:v>240.41071428571428</c:v>
                </c:pt>
                <c:pt idx="17">
                  <c:v>273.6964285714285</c:v>
                </c:pt>
                <c:pt idx="18">
                  <c:v>262.98214285714289</c:v>
                </c:pt>
                <c:pt idx="19">
                  <c:v>456.26785714285705</c:v>
                </c:pt>
                <c:pt idx="20">
                  <c:v>237.67857142857142</c:v>
                </c:pt>
                <c:pt idx="21">
                  <c:v>270.96428571428567</c:v>
                </c:pt>
                <c:pt idx="22">
                  <c:v>260.25</c:v>
                </c:pt>
                <c:pt idx="23">
                  <c:v>453.53571428571416</c:v>
                </c:pt>
                <c:pt idx="24">
                  <c:v>234.94642857142858</c:v>
                </c:pt>
                <c:pt idx="25">
                  <c:v>268.23214285714278</c:v>
                </c:pt>
                <c:pt idx="26">
                  <c:v>257.51785714285722</c:v>
                </c:pt>
                <c:pt idx="27">
                  <c:v>450.80357142857133</c:v>
                </c:pt>
                <c:pt idx="28">
                  <c:v>232.21428571428572</c:v>
                </c:pt>
                <c:pt idx="29">
                  <c:v>265.5</c:v>
                </c:pt>
                <c:pt idx="30">
                  <c:v>254.78571428571433</c:v>
                </c:pt>
                <c:pt idx="31">
                  <c:v>448.0714285714285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0E5-47C5-B2C9-6462DE07DF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16975055"/>
        <c:axId val="1028919551"/>
      </c:lineChart>
      <c:catAx>
        <c:axId val="161697505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28919551"/>
        <c:crosses val="autoZero"/>
        <c:auto val="1"/>
        <c:lblAlgn val="ctr"/>
        <c:lblOffset val="100"/>
        <c:noMultiLvlLbl val="1"/>
      </c:catAx>
      <c:valAx>
        <c:axId val="1028919551"/>
        <c:scaling>
          <c:orientation val="minMax"/>
        </c:scaling>
        <c:delete val="0"/>
        <c:axPos val="l"/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16975055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31</xdr:row>
      <xdr:rowOff>0</xdr:rowOff>
    </xdr:from>
    <xdr:to>
      <xdr:col>25</xdr:col>
      <xdr:colOff>171451</xdr:colOff>
      <xdr:row>53</xdr:row>
      <xdr:rowOff>57150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23350556-C20D-4D83-BF9B-8680D3E638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0</xdr:colOff>
      <xdr:row>7</xdr:row>
      <xdr:rowOff>0</xdr:rowOff>
    </xdr:from>
    <xdr:to>
      <xdr:col>25</xdr:col>
      <xdr:colOff>171451</xdr:colOff>
      <xdr:row>29</xdr:row>
      <xdr:rowOff>57150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26A4D17F-6441-4AFE-BDB7-69AA1D1A1C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6B7EF-FF41-4509-9A50-6B64C9C9B7F9}">
  <dimension ref="B2:L46"/>
  <sheetViews>
    <sheetView showGridLines="0" tabSelected="1" zoomScaleNormal="100" workbookViewId="0">
      <selection activeCell="I4" sqref="I4"/>
    </sheetView>
  </sheetViews>
  <sheetFormatPr defaultRowHeight="11.25" x14ac:dyDescent="0.2"/>
  <cols>
    <col min="1" max="1" width="2" style="5" customWidth="1"/>
    <col min="2" max="2" width="10" style="5" customWidth="1"/>
    <col min="3" max="3" width="13.42578125" style="5" customWidth="1"/>
    <col min="4" max="4" width="1.42578125" style="5" customWidth="1"/>
    <col min="5" max="5" width="9.28515625" style="5" bestFit="1" customWidth="1"/>
    <col min="6" max="6" width="1.42578125" style="5" customWidth="1"/>
    <col min="7" max="10" width="9.28515625" style="5" bestFit="1" customWidth="1"/>
    <col min="11" max="11" width="1.42578125" style="5" customWidth="1"/>
    <col min="12" max="12" width="13.42578125" style="5" customWidth="1"/>
    <col min="13" max="16384" width="9.140625" style="5"/>
  </cols>
  <sheetData>
    <row r="2" spans="2:12" ht="15.75" x14ac:dyDescent="0.25">
      <c r="B2" s="9" t="s">
        <v>33</v>
      </c>
    </row>
    <row r="3" spans="2:12" ht="12" x14ac:dyDescent="0.2">
      <c r="B3" s="10" t="s">
        <v>34</v>
      </c>
    </row>
    <row r="5" spans="2:12" x14ac:dyDescent="0.2">
      <c r="B5" s="11" t="s">
        <v>35</v>
      </c>
    </row>
    <row r="7" spans="2:12" x14ac:dyDescent="0.2">
      <c r="B7" s="15" t="s">
        <v>0</v>
      </c>
      <c r="C7" s="15" t="s">
        <v>1</v>
      </c>
      <c r="E7" s="13" t="s">
        <v>2</v>
      </c>
      <c r="G7" s="13" t="s">
        <v>7</v>
      </c>
      <c r="H7" s="13" t="s">
        <v>3</v>
      </c>
      <c r="I7" s="13" t="s">
        <v>4</v>
      </c>
      <c r="J7" s="13" t="s">
        <v>5</v>
      </c>
      <c r="L7" s="13" t="s">
        <v>32</v>
      </c>
    </row>
    <row r="8" spans="2:12" x14ac:dyDescent="0.2">
      <c r="B8" s="6">
        <v>41364</v>
      </c>
      <c r="C8" s="14">
        <v>255</v>
      </c>
      <c r="E8" s="7" t="s">
        <v>3</v>
      </c>
      <c r="G8" s="5">
        <v>1</v>
      </c>
      <c r="H8" s="8">
        <f t="shared" ref="H8:J39" si="0">IF($E8=H$7,1,0)</f>
        <v>1</v>
      </c>
      <c r="I8" s="8">
        <f t="shared" si="0"/>
        <v>0</v>
      </c>
      <c r="J8" s="8">
        <f t="shared" si="0"/>
        <v>0</v>
      </c>
      <c r="L8" s="12" cm="1">
        <f t="array" ref="L8">Regression!$B$17+MMULT('Sales Forecast'!G8:J8,Regression!$B$18:$B$21)</f>
        <v>251.33928571428567</v>
      </c>
    </row>
    <row r="9" spans="2:12" x14ac:dyDescent="0.2">
      <c r="B9" s="6">
        <v>41455</v>
      </c>
      <c r="C9" s="14">
        <v>177</v>
      </c>
      <c r="E9" s="7" t="s">
        <v>4</v>
      </c>
      <c r="G9" s="5">
        <v>2</v>
      </c>
      <c r="H9" s="8">
        <f t="shared" si="0"/>
        <v>0</v>
      </c>
      <c r="I9" s="8">
        <f t="shared" si="0"/>
        <v>1</v>
      </c>
      <c r="J9" s="8">
        <f t="shared" si="0"/>
        <v>0</v>
      </c>
      <c r="L9" s="12" cm="1">
        <f t="array" ref="L9">Regression!$B$17+MMULT('Sales Forecast'!G9:J9,Regression!$B$18:$B$21)</f>
        <v>284.62499999999989</v>
      </c>
    </row>
    <row r="10" spans="2:12" x14ac:dyDescent="0.2">
      <c r="B10" s="6">
        <v>41547</v>
      </c>
      <c r="C10" s="14">
        <v>192</v>
      </c>
      <c r="E10" s="7" t="s">
        <v>5</v>
      </c>
      <c r="G10" s="5">
        <v>3</v>
      </c>
      <c r="H10" s="8">
        <f t="shared" si="0"/>
        <v>0</v>
      </c>
      <c r="I10" s="8">
        <f t="shared" si="0"/>
        <v>0</v>
      </c>
      <c r="J10" s="8">
        <f t="shared" si="0"/>
        <v>1</v>
      </c>
      <c r="L10" s="12" cm="1">
        <f t="array" ref="L10">Regression!$B$17+MMULT('Sales Forecast'!G10:J10,Regression!$B$18:$B$21)</f>
        <v>273.91071428571428</v>
      </c>
    </row>
    <row r="11" spans="2:12" x14ac:dyDescent="0.2">
      <c r="B11" s="6">
        <v>41639</v>
      </c>
      <c r="C11" s="14">
        <v>361</v>
      </c>
      <c r="E11" s="7" t="s">
        <v>6</v>
      </c>
      <c r="G11" s="5">
        <v>4</v>
      </c>
      <c r="H11" s="8">
        <f t="shared" si="0"/>
        <v>0</v>
      </c>
      <c r="I11" s="8">
        <f t="shared" si="0"/>
        <v>0</v>
      </c>
      <c r="J11" s="8">
        <f t="shared" si="0"/>
        <v>0</v>
      </c>
      <c r="L11" s="12" cm="1">
        <f t="array" ref="L11">Regression!$B$17+MMULT('Sales Forecast'!G11:J11,Regression!$B$18:$B$21)</f>
        <v>467.19642857142844</v>
      </c>
    </row>
    <row r="12" spans="2:12" x14ac:dyDescent="0.2">
      <c r="B12" s="6">
        <v>41729</v>
      </c>
      <c r="C12" s="14">
        <v>236</v>
      </c>
      <c r="E12" s="7" t="s">
        <v>3</v>
      </c>
      <c r="G12" s="5">
        <v>5</v>
      </c>
      <c r="H12" s="8">
        <f t="shared" si="0"/>
        <v>1</v>
      </c>
      <c r="I12" s="8">
        <f t="shared" si="0"/>
        <v>0</v>
      </c>
      <c r="J12" s="8">
        <f t="shared" si="0"/>
        <v>0</v>
      </c>
      <c r="L12" s="12" cm="1">
        <f t="array" ref="L12">Regression!$B$17+MMULT('Sales Forecast'!G12:J12,Regression!$B$18:$B$21)</f>
        <v>248.60714285714283</v>
      </c>
    </row>
    <row r="13" spans="2:12" x14ac:dyDescent="0.2">
      <c r="B13" s="6">
        <v>41820</v>
      </c>
      <c r="C13" s="14">
        <v>245</v>
      </c>
      <c r="E13" s="7" t="s">
        <v>4</v>
      </c>
      <c r="G13" s="5">
        <v>6</v>
      </c>
      <c r="H13" s="8">
        <f t="shared" si="0"/>
        <v>0</v>
      </c>
      <c r="I13" s="8">
        <f t="shared" si="0"/>
        <v>1</v>
      </c>
      <c r="J13" s="8">
        <f t="shared" si="0"/>
        <v>0</v>
      </c>
      <c r="L13" s="12" cm="1">
        <f t="array" ref="L13">Regression!$B$17+MMULT('Sales Forecast'!G13:J13,Regression!$B$18:$B$21)</f>
        <v>281.89285714285705</v>
      </c>
    </row>
    <row r="14" spans="2:12" x14ac:dyDescent="0.2">
      <c r="B14" s="6">
        <v>41912</v>
      </c>
      <c r="C14" s="14">
        <v>280</v>
      </c>
      <c r="E14" s="7" t="s">
        <v>5</v>
      </c>
      <c r="G14" s="5">
        <v>7</v>
      </c>
      <c r="H14" s="8">
        <f t="shared" si="0"/>
        <v>0</v>
      </c>
      <c r="I14" s="8">
        <f t="shared" si="0"/>
        <v>0</v>
      </c>
      <c r="J14" s="8">
        <f t="shared" si="0"/>
        <v>1</v>
      </c>
      <c r="L14" s="12" cm="1">
        <f t="array" ref="L14">Regression!$B$17+MMULT('Sales Forecast'!G14:J14,Regression!$B$18:$B$21)</f>
        <v>271.17857142857144</v>
      </c>
    </row>
    <row r="15" spans="2:12" x14ac:dyDescent="0.2">
      <c r="B15" s="6">
        <v>42004</v>
      </c>
      <c r="C15" s="14">
        <v>634</v>
      </c>
      <c r="E15" s="7" t="s">
        <v>6</v>
      </c>
      <c r="G15" s="5">
        <v>8</v>
      </c>
      <c r="H15" s="8">
        <f t="shared" si="0"/>
        <v>0</v>
      </c>
      <c r="I15" s="8">
        <f t="shared" si="0"/>
        <v>0</v>
      </c>
      <c r="J15" s="8">
        <f t="shared" si="0"/>
        <v>0</v>
      </c>
      <c r="L15" s="12" cm="1">
        <f t="array" ref="L15">Regression!$B$17+MMULT('Sales Forecast'!G15:J15,Regression!$B$18:$B$21)</f>
        <v>464.46428571428555</v>
      </c>
    </row>
    <row r="16" spans="2:12" x14ac:dyDescent="0.2">
      <c r="B16" s="6">
        <v>42094</v>
      </c>
      <c r="C16" s="14">
        <v>363</v>
      </c>
      <c r="E16" s="7" t="s">
        <v>3</v>
      </c>
      <c r="G16" s="5">
        <v>9</v>
      </c>
      <c r="H16" s="8">
        <f t="shared" si="0"/>
        <v>1</v>
      </c>
      <c r="I16" s="8">
        <f t="shared" si="0"/>
        <v>0</v>
      </c>
      <c r="J16" s="8">
        <f t="shared" si="0"/>
        <v>0</v>
      </c>
      <c r="L16" s="12" cm="1">
        <f t="array" ref="L16">Regression!$B$17+MMULT('Sales Forecast'!G16:J16,Regression!$B$18:$B$21)</f>
        <v>245.87499999999997</v>
      </c>
    </row>
    <row r="17" spans="2:12" x14ac:dyDescent="0.2">
      <c r="B17" s="6">
        <v>42185</v>
      </c>
      <c r="C17" s="14">
        <v>420</v>
      </c>
      <c r="E17" s="7" t="s">
        <v>4</v>
      </c>
      <c r="G17" s="5">
        <v>10</v>
      </c>
      <c r="H17" s="8">
        <f t="shared" si="0"/>
        <v>0</v>
      </c>
      <c r="I17" s="8">
        <f t="shared" si="0"/>
        <v>1</v>
      </c>
      <c r="J17" s="8">
        <f t="shared" si="0"/>
        <v>0</v>
      </c>
      <c r="L17" s="12" cm="1">
        <f t="array" ref="L17">Regression!$B$17+MMULT('Sales Forecast'!G17:J17,Regression!$B$18:$B$21)</f>
        <v>279.16071428571422</v>
      </c>
    </row>
    <row r="18" spans="2:12" x14ac:dyDescent="0.2">
      <c r="B18" s="6">
        <v>42277</v>
      </c>
      <c r="C18" s="14">
        <v>400</v>
      </c>
      <c r="E18" s="7" t="s">
        <v>5</v>
      </c>
      <c r="G18" s="5">
        <v>11</v>
      </c>
      <c r="H18" s="8">
        <f t="shared" si="0"/>
        <v>0</v>
      </c>
      <c r="I18" s="8">
        <f t="shared" si="0"/>
        <v>0</v>
      </c>
      <c r="J18" s="8">
        <f t="shared" si="0"/>
        <v>1</v>
      </c>
      <c r="L18" s="12" cm="1">
        <f t="array" ref="L18">Regression!$B$17+MMULT('Sales Forecast'!G18:J18,Regression!$B$18:$B$21)</f>
        <v>268.44642857142856</v>
      </c>
    </row>
    <row r="19" spans="2:12" x14ac:dyDescent="0.2">
      <c r="B19" s="6">
        <v>42369</v>
      </c>
      <c r="C19" s="14">
        <v>437</v>
      </c>
      <c r="E19" s="7" t="s">
        <v>6</v>
      </c>
      <c r="G19" s="5">
        <v>12</v>
      </c>
      <c r="H19" s="8">
        <f t="shared" si="0"/>
        <v>0</v>
      </c>
      <c r="I19" s="8">
        <f t="shared" si="0"/>
        <v>0</v>
      </c>
      <c r="J19" s="8">
        <f t="shared" si="0"/>
        <v>0</v>
      </c>
      <c r="L19" s="12" cm="1">
        <f t="array" ref="L19">Regression!$B$17+MMULT('Sales Forecast'!G19:J19,Regression!$B$18:$B$21)</f>
        <v>461.73214285714272</v>
      </c>
    </row>
    <row r="20" spans="2:12" x14ac:dyDescent="0.2">
      <c r="B20" s="6">
        <v>42460</v>
      </c>
      <c r="C20" s="14">
        <v>184</v>
      </c>
      <c r="E20" s="7" t="s">
        <v>3</v>
      </c>
      <c r="G20" s="5">
        <v>13</v>
      </c>
      <c r="H20" s="8">
        <f t="shared" si="0"/>
        <v>1</v>
      </c>
      <c r="I20" s="8">
        <f t="shared" si="0"/>
        <v>0</v>
      </c>
      <c r="J20" s="8">
        <f t="shared" si="0"/>
        <v>0</v>
      </c>
      <c r="L20" s="12" cm="1">
        <f t="array" ref="L20">Regression!$B$17+MMULT('Sales Forecast'!G20:J20,Regression!$B$18:$B$21)</f>
        <v>243.14285714285714</v>
      </c>
    </row>
    <row r="21" spans="2:12" x14ac:dyDescent="0.2">
      <c r="B21" s="6">
        <v>42551</v>
      </c>
      <c r="C21" s="14">
        <v>221</v>
      </c>
      <c r="E21" s="7" t="s">
        <v>4</v>
      </c>
      <c r="G21" s="5">
        <v>14</v>
      </c>
      <c r="H21" s="8">
        <f t="shared" si="0"/>
        <v>0</v>
      </c>
      <c r="I21" s="8">
        <f t="shared" si="0"/>
        <v>1</v>
      </c>
      <c r="J21" s="8">
        <f t="shared" si="0"/>
        <v>0</v>
      </c>
      <c r="L21" s="12" cm="1">
        <f t="array" ref="L21">Regression!$B$17+MMULT('Sales Forecast'!G21:J21,Regression!$B$18:$B$21)</f>
        <v>276.42857142857133</v>
      </c>
    </row>
    <row r="22" spans="2:12" x14ac:dyDescent="0.2">
      <c r="B22" s="6">
        <v>42643</v>
      </c>
      <c r="C22" s="14">
        <v>241</v>
      </c>
      <c r="E22" s="7" t="s">
        <v>5</v>
      </c>
      <c r="G22" s="5">
        <v>15</v>
      </c>
      <c r="H22" s="8">
        <f t="shared" si="0"/>
        <v>0</v>
      </c>
      <c r="I22" s="8">
        <f t="shared" si="0"/>
        <v>0</v>
      </c>
      <c r="J22" s="8">
        <f t="shared" si="0"/>
        <v>1</v>
      </c>
      <c r="L22" s="12" cm="1">
        <f t="array" ref="L22">Regression!$B$17+MMULT('Sales Forecast'!G22:J22,Regression!$B$18:$B$21)</f>
        <v>265.71428571428572</v>
      </c>
    </row>
    <row r="23" spans="2:12" x14ac:dyDescent="0.2">
      <c r="B23" s="6">
        <v>42735</v>
      </c>
      <c r="C23" s="14">
        <v>541</v>
      </c>
      <c r="E23" s="7" t="s">
        <v>6</v>
      </c>
      <c r="G23" s="5">
        <v>16</v>
      </c>
      <c r="H23" s="8">
        <f t="shared" si="0"/>
        <v>0</v>
      </c>
      <c r="I23" s="8">
        <f t="shared" si="0"/>
        <v>0</v>
      </c>
      <c r="J23" s="8">
        <f t="shared" si="0"/>
        <v>0</v>
      </c>
      <c r="L23" s="12" cm="1">
        <f t="array" ref="L23">Regression!$B$17+MMULT('Sales Forecast'!G23:J23,Regression!$B$18:$B$21)</f>
        <v>458.99999999999989</v>
      </c>
    </row>
    <row r="24" spans="2:12" x14ac:dyDescent="0.2">
      <c r="B24" s="6">
        <v>42825</v>
      </c>
      <c r="C24" s="14">
        <v>219</v>
      </c>
      <c r="E24" s="7" t="s">
        <v>3</v>
      </c>
      <c r="G24" s="5">
        <v>17</v>
      </c>
      <c r="H24" s="8">
        <f t="shared" si="0"/>
        <v>1</v>
      </c>
      <c r="I24" s="8">
        <f t="shared" si="0"/>
        <v>0</v>
      </c>
      <c r="J24" s="8">
        <f t="shared" si="0"/>
        <v>0</v>
      </c>
      <c r="L24" s="12" cm="1">
        <f t="array" ref="L24">Regression!$B$17+MMULT('Sales Forecast'!G24:J24,Regression!$B$18:$B$21)</f>
        <v>240.41071428571428</v>
      </c>
    </row>
    <row r="25" spans="2:12" x14ac:dyDescent="0.2">
      <c r="B25" s="6">
        <v>42916</v>
      </c>
      <c r="C25" s="14">
        <v>297</v>
      </c>
      <c r="E25" s="7" t="s">
        <v>4</v>
      </c>
      <c r="G25" s="5">
        <v>18</v>
      </c>
      <c r="H25" s="8">
        <f t="shared" si="0"/>
        <v>0</v>
      </c>
      <c r="I25" s="8">
        <f t="shared" si="0"/>
        <v>1</v>
      </c>
      <c r="J25" s="8">
        <f t="shared" si="0"/>
        <v>0</v>
      </c>
      <c r="L25" s="12" cm="1">
        <f t="array" ref="L25">Regression!$B$17+MMULT('Sales Forecast'!G25:J25,Regression!$B$18:$B$21)</f>
        <v>273.6964285714285</v>
      </c>
    </row>
    <row r="26" spans="2:12" x14ac:dyDescent="0.2">
      <c r="B26" s="6">
        <v>43008</v>
      </c>
      <c r="C26" s="14">
        <v>330</v>
      </c>
      <c r="E26" s="7" t="s">
        <v>5</v>
      </c>
      <c r="G26" s="5">
        <v>19</v>
      </c>
      <c r="H26" s="8">
        <f t="shared" si="0"/>
        <v>0</v>
      </c>
      <c r="I26" s="8">
        <f t="shared" si="0"/>
        <v>0</v>
      </c>
      <c r="J26" s="8">
        <f t="shared" si="0"/>
        <v>1</v>
      </c>
      <c r="L26" s="12" cm="1">
        <f t="array" ref="L26">Regression!$B$17+MMULT('Sales Forecast'!G26:J26,Regression!$B$18:$B$21)</f>
        <v>262.98214285714289</v>
      </c>
    </row>
    <row r="27" spans="2:12" x14ac:dyDescent="0.2">
      <c r="B27" s="6">
        <v>43100</v>
      </c>
      <c r="C27" s="14">
        <v>335</v>
      </c>
      <c r="E27" s="7" t="s">
        <v>6</v>
      </c>
      <c r="G27" s="5">
        <v>20</v>
      </c>
      <c r="H27" s="8">
        <f t="shared" si="0"/>
        <v>0</v>
      </c>
      <c r="I27" s="8">
        <f t="shared" si="0"/>
        <v>0</v>
      </c>
      <c r="J27" s="8">
        <f t="shared" si="0"/>
        <v>0</v>
      </c>
      <c r="L27" s="12" cm="1">
        <f t="array" ref="L27">Regression!$B$17+MMULT('Sales Forecast'!G27:J27,Regression!$B$18:$B$21)</f>
        <v>456.26785714285705</v>
      </c>
    </row>
    <row r="28" spans="2:12" x14ac:dyDescent="0.2">
      <c r="B28" s="6">
        <v>43190</v>
      </c>
      <c r="C28" s="14">
        <v>202</v>
      </c>
      <c r="E28" s="7" t="s">
        <v>3</v>
      </c>
      <c r="G28" s="5">
        <v>21</v>
      </c>
      <c r="H28" s="8">
        <f t="shared" si="0"/>
        <v>1</v>
      </c>
      <c r="I28" s="8">
        <f t="shared" si="0"/>
        <v>0</v>
      </c>
      <c r="J28" s="8">
        <f t="shared" si="0"/>
        <v>0</v>
      </c>
      <c r="L28" s="12" cm="1">
        <f t="array" ref="L28">Regression!$B$17+MMULT('Sales Forecast'!G28:J28,Regression!$B$18:$B$21)</f>
        <v>237.67857142857142</v>
      </c>
    </row>
    <row r="29" spans="2:12" x14ac:dyDescent="0.2">
      <c r="B29" s="6">
        <v>43281</v>
      </c>
      <c r="C29" s="14">
        <v>283</v>
      </c>
      <c r="E29" s="7" t="s">
        <v>4</v>
      </c>
      <c r="G29" s="5">
        <v>22</v>
      </c>
      <c r="H29" s="8">
        <f t="shared" si="0"/>
        <v>0</v>
      </c>
      <c r="I29" s="8">
        <f t="shared" si="0"/>
        <v>1</v>
      </c>
      <c r="J29" s="8">
        <f t="shared" si="0"/>
        <v>0</v>
      </c>
      <c r="L29" s="12" cm="1">
        <f t="array" ref="L29">Regression!$B$17+MMULT('Sales Forecast'!G29:J29,Regression!$B$18:$B$21)</f>
        <v>270.96428571428567</v>
      </c>
    </row>
    <row r="30" spans="2:12" x14ac:dyDescent="0.2">
      <c r="B30" s="6">
        <v>43373</v>
      </c>
      <c r="C30" s="14">
        <v>286</v>
      </c>
      <c r="E30" s="7" t="s">
        <v>5</v>
      </c>
      <c r="G30" s="5">
        <v>23</v>
      </c>
      <c r="H30" s="8">
        <f t="shared" si="0"/>
        <v>0</v>
      </c>
      <c r="I30" s="8">
        <f t="shared" si="0"/>
        <v>0</v>
      </c>
      <c r="J30" s="8">
        <f t="shared" si="0"/>
        <v>1</v>
      </c>
      <c r="L30" s="12" cm="1">
        <f t="array" ref="L30">Regression!$B$17+MMULT('Sales Forecast'!G30:J30,Regression!$B$18:$B$21)</f>
        <v>260.25</v>
      </c>
    </row>
    <row r="31" spans="2:12" x14ac:dyDescent="0.2">
      <c r="B31" s="6">
        <v>43465</v>
      </c>
      <c r="C31" s="14">
        <v>377</v>
      </c>
      <c r="E31" s="7" t="s">
        <v>6</v>
      </c>
      <c r="G31" s="5">
        <v>24</v>
      </c>
      <c r="H31" s="8">
        <f t="shared" si="0"/>
        <v>0</v>
      </c>
      <c r="I31" s="8">
        <f t="shared" si="0"/>
        <v>0</v>
      </c>
      <c r="J31" s="8">
        <f t="shared" si="0"/>
        <v>0</v>
      </c>
      <c r="L31" s="12" cm="1">
        <f t="array" ref="L31">Regression!$B$17+MMULT('Sales Forecast'!G31:J31,Regression!$B$18:$B$21)</f>
        <v>453.53571428571416</v>
      </c>
    </row>
    <row r="32" spans="2:12" x14ac:dyDescent="0.2">
      <c r="B32" s="6">
        <v>43555</v>
      </c>
      <c r="C32" s="14">
        <v>243</v>
      </c>
      <c r="E32" s="7" t="s">
        <v>3</v>
      </c>
      <c r="G32" s="5">
        <v>25</v>
      </c>
      <c r="H32" s="8">
        <f t="shared" si="0"/>
        <v>1</v>
      </c>
      <c r="I32" s="8">
        <f t="shared" si="0"/>
        <v>0</v>
      </c>
      <c r="J32" s="8">
        <f t="shared" si="0"/>
        <v>0</v>
      </c>
      <c r="L32" s="12" cm="1">
        <f t="array" ref="L32">Regression!$B$17+MMULT('Sales Forecast'!G32:J32,Regression!$B$18:$B$21)</f>
        <v>234.94642857142858</v>
      </c>
    </row>
    <row r="33" spans="2:12" x14ac:dyDescent="0.2">
      <c r="B33" s="6">
        <v>43646</v>
      </c>
      <c r="C33" s="14">
        <v>292</v>
      </c>
      <c r="E33" s="7" t="s">
        <v>4</v>
      </c>
      <c r="G33" s="5">
        <v>26</v>
      </c>
      <c r="H33" s="8">
        <f t="shared" si="0"/>
        <v>0</v>
      </c>
      <c r="I33" s="8">
        <f t="shared" si="0"/>
        <v>1</v>
      </c>
      <c r="J33" s="8">
        <f t="shared" si="0"/>
        <v>0</v>
      </c>
      <c r="L33" s="12" cm="1">
        <f t="array" ref="L33">Regression!$B$17+MMULT('Sales Forecast'!G33:J33,Regression!$B$18:$B$21)</f>
        <v>268.23214285714278</v>
      </c>
    </row>
    <row r="34" spans="2:12" x14ac:dyDescent="0.2">
      <c r="B34" s="6">
        <v>43738</v>
      </c>
      <c r="C34" s="14">
        <v>131</v>
      </c>
      <c r="E34" s="7" t="s">
        <v>5</v>
      </c>
      <c r="G34" s="5">
        <v>27</v>
      </c>
      <c r="H34" s="8">
        <f t="shared" si="0"/>
        <v>0</v>
      </c>
      <c r="I34" s="8">
        <f t="shared" si="0"/>
        <v>0</v>
      </c>
      <c r="J34" s="8">
        <f t="shared" si="0"/>
        <v>1</v>
      </c>
      <c r="L34" s="12" cm="1">
        <f t="array" ref="L34">Regression!$B$17+MMULT('Sales Forecast'!G34:J34,Regression!$B$18:$B$21)</f>
        <v>257.51785714285722</v>
      </c>
    </row>
    <row r="35" spans="2:12" x14ac:dyDescent="0.2">
      <c r="B35" s="6">
        <v>43830</v>
      </c>
      <c r="C35" s="14">
        <v>528</v>
      </c>
      <c r="E35" s="7" t="s">
        <v>6</v>
      </c>
      <c r="G35" s="5">
        <v>28</v>
      </c>
      <c r="H35" s="8">
        <f t="shared" si="0"/>
        <v>0</v>
      </c>
      <c r="I35" s="8">
        <f t="shared" si="0"/>
        <v>0</v>
      </c>
      <c r="J35" s="8">
        <f t="shared" si="0"/>
        <v>0</v>
      </c>
      <c r="L35" s="12" cm="1">
        <f t="array" ref="L35">Regression!$B$17+MMULT('Sales Forecast'!G35:J35,Regression!$B$18:$B$21)</f>
        <v>450.80357142857133</v>
      </c>
    </row>
    <row r="36" spans="2:12" x14ac:dyDescent="0.2">
      <c r="B36" s="6">
        <v>43921</v>
      </c>
      <c r="C36" s="7"/>
      <c r="E36" s="7" t="s">
        <v>3</v>
      </c>
      <c r="G36" s="5">
        <v>29</v>
      </c>
      <c r="H36" s="8">
        <f t="shared" si="0"/>
        <v>1</v>
      </c>
      <c r="I36" s="8">
        <f t="shared" si="0"/>
        <v>0</v>
      </c>
      <c r="J36" s="8">
        <f t="shared" si="0"/>
        <v>0</v>
      </c>
      <c r="L36" s="12" cm="1">
        <f t="array" ref="L36">Regression!$B$17+MMULT('Sales Forecast'!G36:J36,Regression!$B$18:$B$21)</f>
        <v>232.21428571428572</v>
      </c>
    </row>
    <row r="37" spans="2:12" x14ac:dyDescent="0.2">
      <c r="B37" s="6">
        <v>44012</v>
      </c>
      <c r="E37" s="7" t="s">
        <v>4</v>
      </c>
      <c r="G37" s="5">
        <v>30</v>
      </c>
      <c r="H37" s="8">
        <f t="shared" si="0"/>
        <v>0</v>
      </c>
      <c r="I37" s="8">
        <f t="shared" si="0"/>
        <v>1</v>
      </c>
      <c r="J37" s="8">
        <f t="shared" si="0"/>
        <v>0</v>
      </c>
      <c r="L37" s="12" cm="1">
        <f t="array" ref="L37">Regression!$B$17+MMULT('Sales Forecast'!G37:J37,Regression!$B$18:$B$21)</f>
        <v>265.5</v>
      </c>
    </row>
    <row r="38" spans="2:12" x14ac:dyDescent="0.2">
      <c r="B38" s="6">
        <v>44104</v>
      </c>
      <c r="E38" s="7" t="s">
        <v>5</v>
      </c>
      <c r="G38" s="5">
        <v>31</v>
      </c>
      <c r="H38" s="8">
        <f t="shared" si="0"/>
        <v>0</v>
      </c>
      <c r="I38" s="8">
        <f t="shared" si="0"/>
        <v>0</v>
      </c>
      <c r="J38" s="8">
        <f t="shared" si="0"/>
        <v>1</v>
      </c>
      <c r="L38" s="12" cm="1">
        <f t="array" ref="L38">Regression!$B$17+MMULT('Sales Forecast'!G38:J38,Regression!$B$18:$B$21)</f>
        <v>254.78571428571433</v>
      </c>
    </row>
    <row r="39" spans="2:12" x14ac:dyDescent="0.2">
      <c r="B39" s="6">
        <v>44196</v>
      </c>
      <c r="E39" s="7" t="s">
        <v>6</v>
      </c>
      <c r="G39" s="5">
        <v>32</v>
      </c>
      <c r="H39" s="8">
        <f t="shared" si="0"/>
        <v>0</v>
      </c>
      <c r="I39" s="8">
        <f t="shared" si="0"/>
        <v>0</v>
      </c>
      <c r="J39" s="8">
        <f t="shared" si="0"/>
        <v>0</v>
      </c>
      <c r="L39" s="12" cm="1">
        <f t="array" ref="L39">Regression!$B$17+MMULT('Sales Forecast'!G39:J39,Regression!$B$18:$B$21)</f>
        <v>448.0714285714285</v>
      </c>
    </row>
    <row r="42" spans="2:12" x14ac:dyDescent="0.2">
      <c r="B42" s="13" t="s">
        <v>2</v>
      </c>
      <c r="C42" s="13" t="s">
        <v>36</v>
      </c>
    </row>
    <row r="43" spans="2:12" x14ac:dyDescent="0.2">
      <c r="B43" s="5" t="s">
        <v>3</v>
      </c>
      <c r="C43" s="12">
        <f>AVERAGEIFS($C$8:$C$35,$E$8:$E$35,B43)</f>
        <v>243.14285714285714</v>
      </c>
    </row>
    <row r="44" spans="2:12" x14ac:dyDescent="0.2">
      <c r="B44" s="5" t="s">
        <v>4</v>
      </c>
      <c r="C44" s="12">
        <f t="shared" ref="C44:C46" si="1">AVERAGEIFS($C$8:$C$35,$E$8:$E$35,B44)</f>
        <v>276.42857142857144</v>
      </c>
    </row>
    <row r="45" spans="2:12" x14ac:dyDescent="0.2">
      <c r="B45" s="5" t="s">
        <v>5</v>
      </c>
      <c r="C45" s="12">
        <f t="shared" si="1"/>
        <v>265.71428571428572</v>
      </c>
    </row>
    <row r="46" spans="2:12" x14ac:dyDescent="0.2">
      <c r="B46" s="16" t="s">
        <v>6</v>
      </c>
      <c r="C46" s="17">
        <f t="shared" si="1"/>
        <v>459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CECDA-1D3A-4C56-9D4E-F6458205DACC}">
  <dimension ref="A1:I21"/>
  <sheetViews>
    <sheetView zoomScaleNormal="100" workbookViewId="0">
      <selection activeCell="B17" sqref="B17"/>
    </sheetView>
  </sheetViews>
  <sheetFormatPr defaultRowHeight="15" x14ac:dyDescent="0.25"/>
  <cols>
    <col min="1" max="1" width="18" bestFit="1" customWidth="1"/>
    <col min="2" max="2" width="12.7109375" bestFit="1" customWidth="1"/>
    <col min="3" max="3" width="14.5703125" bestFit="1" customWidth="1"/>
    <col min="4" max="4" width="12.7109375" bestFit="1" customWidth="1"/>
    <col min="5" max="5" width="12" bestFit="1" customWidth="1"/>
    <col min="6" max="6" width="13.42578125" bestFit="1" customWidth="1"/>
    <col min="7" max="9" width="12.7109375" bestFit="1" customWidth="1"/>
  </cols>
  <sheetData>
    <row r="1" spans="1:9" x14ac:dyDescent="0.25">
      <c r="A1" t="s">
        <v>8</v>
      </c>
    </row>
    <row r="2" spans="1:9" ht="15.75" thickBot="1" x14ac:dyDescent="0.3"/>
    <row r="3" spans="1:9" x14ac:dyDescent="0.25">
      <c r="A3" s="4" t="s">
        <v>9</v>
      </c>
      <c r="B3" s="4"/>
    </row>
    <row r="4" spans="1:9" x14ac:dyDescent="0.25">
      <c r="A4" s="1" t="s">
        <v>10</v>
      </c>
      <c r="B4" s="1">
        <v>0.73685086711698955</v>
      </c>
    </row>
    <row r="5" spans="1:9" x14ac:dyDescent="0.25">
      <c r="A5" s="1" t="s">
        <v>11</v>
      </c>
      <c r="B5" s="1">
        <v>0.54294920037105943</v>
      </c>
    </row>
    <row r="6" spans="1:9" x14ac:dyDescent="0.25">
      <c r="A6" s="1" t="s">
        <v>12</v>
      </c>
      <c r="B6" s="1">
        <v>0.46346210478341765</v>
      </c>
    </row>
    <row r="7" spans="1:9" x14ac:dyDescent="0.25">
      <c r="A7" s="1" t="s">
        <v>13</v>
      </c>
      <c r="B7" s="1">
        <v>87.48514514543605</v>
      </c>
    </row>
    <row r="8" spans="1:9" ht="15.75" thickBot="1" x14ac:dyDescent="0.3">
      <c r="A8" s="2" t="s">
        <v>14</v>
      </c>
      <c r="B8" s="2">
        <v>28</v>
      </c>
    </row>
    <row r="10" spans="1:9" ht="15.75" thickBot="1" x14ac:dyDescent="0.3">
      <c r="A10" t="s">
        <v>15</v>
      </c>
    </row>
    <row r="11" spans="1:9" x14ac:dyDescent="0.25">
      <c r="A11" s="3"/>
      <c r="B11" s="3" t="s">
        <v>20</v>
      </c>
      <c r="C11" s="3" t="s">
        <v>21</v>
      </c>
      <c r="D11" s="3" t="s">
        <v>22</v>
      </c>
      <c r="E11" s="3" t="s">
        <v>23</v>
      </c>
      <c r="F11" s="3" t="s">
        <v>24</v>
      </c>
    </row>
    <row r="12" spans="1:9" x14ac:dyDescent="0.25">
      <c r="A12" s="1" t="s">
        <v>16</v>
      </c>
      <c r="B12" s="1">
        <v>4</v>
      </c>
      <c r="C12" s="1">
        <v>209117.89285714278</v>
      </c>
      <c r="D12" s="1">
        <v>52279.473214285696</v>
      </c>
      <c r="E12" s="1">
        <v>6.8306584403050428</v>
      </c>
      <c r="F12" s="1">
        <v>8.903583469237888E-4</v>
      </c>
    </row>
    <row r="13" spans="1:9" x14ac:dyDescent="0.25">
      <c r="A13" s="1" t="s">
        <v>17</v>
      </c>
      <c r="B13" s="1">
        <v>23</v>
      </c>
      <c r="C13" s="1">
        <v>176033.96428571432</v>
      </c>
      <c r="D13" s="1">
        <v>7653.650621118014</v>
      </c>
      <c r="E13" s="1"/>
      <c r="F13" s="1"/>
    </row>
    <row r="14" spans="1:9" ht="15.75" thickBot="1" x14ac:dyDescent="0.3">
      <c r="A14" s="2" t="s">
        <v>18</v>
      </c>
      <c r="B14" s="2">
        <v>27</v>
      </c>
      <c r="C14" s="2">
        <v>385151.8571428571</v>
      </c>
      <c r="D14" s="2"/>
      <c r="E14" s="2"/>
      <c r="F14" s="2"/>
    </row>
    <row r="15" spans="1:9" ht="15.75" thickBot="1" x14ac:dyDescent="0.3"/>
    <row r="16" spans="1:9" x14ac:dyDescent="0.25">
      <c r="A16" s="3"/>
      <c r="B16" s="3" t="s">
        <v>25</v>
      </c>
      <c r="C16" s="3" t="s">
        <v>13</v>
      </c>
      <c r="D16" s="3" t="s">
        <v>26</v>
      </c>
      <c r="E16" s="3" t="s">
        <v>27</v>
      </c>
      <c r="F16" s="3" t="s">
        <v>28</v>
      </c>
      <c r="G16" s="3" t="s">
        <v>29</v>
      </c>
      <c r="H16" s="3" t="s">
        <v>30</v>
      </c>
      <c r="I16" s="3" t="s">
        <v>31</v>
      </c>
    </row>
    <row r="17" spans="1:9" x14ac:dyDescent="0.25">
      <c r="A17" s="1" t="s">
        <v>19</v>
      </c>
      <c r="B17" s="1">
        <v>469.92857142857127</v>
      </c>
      <c r="C17" s="1">
        <v>46.762777080915882</v>
      </c>
      <c r="D17" s="1">
        <v>10.049201539408818</v>
      </c>
      <c r="E17" s="1">
        <v>6.9678965919281334E-10</v>
      </c>
      <c r="F17" s="1">
        <v>373.19239673580512</v>
      </c>
      <c r="G17" s="1">
        <v>566.66474612133743</v>
      </c>
      <c r="H17" s="1">
        <v>373.19239673580512</v>
      </c>
      <c r="I17" s="1">
        <v>566.66474612133743</v>
      </c>
    </row>
    <row r="18" spans="1:9" x14ac:dyDescent="0.25">
      <c r="A18" s="1" t="s">
        <v>7</v>
      </c>
      <c r="B18" s="1">
        <v>-0.6830357142857123</v>
      </c>
      <c r="C18" s="1">
        <v>2.066642298814406</v>
      </c>
      <c r="D18" s="1">
        <v>-0.33050504902447664</v>
      </c>
      <c r="E18" s="1">
        <v>0.74401021391312838</v>
      </c>
      <c r="F18" s="1">
        <v>-4.9582110337420522</v>
      </c>
      <c r="G18" s="1">
        <v>3.5921396051706274</v>
      </c>
      <c r="H18" s="1">
        <v>-4.9582110337420522</v>
      </c>
      <c r="I18" s="1">
        <v>3.5921396051706274</v>
      </c>
    </row>
    <row r="19" spans="1:9" x14ac:dyDescent="0.25">
      <c r="A19" s="1" t="s">
        <v>3</v>
      </c>
      <c r="B19" s="1">
        <v>-217.90624999999989</v>
      </c>
      <c r="C19" s="1">
        <v>47.171987596884996</v>
      </c>
      <c r="D19" s="1">
        <v>-4.6193993745217838</v>
      </c>
      <c r="E19" s="1">
        <v>1.2018744994132657E-4</v>
      </c>
      <c r="F19" s="1">
        <v>-315.48894114088904</v>
      </c>
      <c r="G19" s="1">
        <v>-120.32355885911075</v>
      </c>
      <c r="H19" s="1">
        <v>-315.48894114088904</v>
      </c>
      <c r="I19" s="1">
        <v>-120.32355885911075</v>
      </c>
    </row>
    <row r="20" spans="1:9" x14ac:dyDescent="0.25">
      <c r="A20" s="1" t="s">
        <v>4</v>
      </c>
      <c r="B20" s="1">
        <v>-183.93749999999994</v>
      </c>
      <c r="C20" s="1">
        <v>46.945088794083965</v>
      </c>
      <c r="D20" s="1">
        <v>-3.918141486680494</v>
      </c>
      <c r="E20" s="1">
        <v>6.892121611434981E-4</v>
      </c>
      <c r="F20" s="1">
        <v>-281.05081520567978</v>
      </c>
      <c r="G20" s="1">
        <v>-86.824184794320132</v>
      </c>
      <c r="H20" s="1">
        <v>-281.05081520567978</v>
      </c>
      <c r="I20" s="1">
        <v>-86.824184794320132</v>
      </c>
    </row>
    <row r="21" spans="1:9" ht="15.75" thickBot="1" x14ac:dyDescent="0.3">
      <c r="A21" s="2" t="s">
        <v>5</v>
      </c>
      <c r="B21" s="2">
        <v>-193.96874999999986</v>
      </c>
      <c r="C21" s="2">
        <v>46.808421578928304</v>
      </c>
      <c r="D21" s="2">
        <v>-4.1438857251986159</v>
      </c>
      <c r="E21" s="2">
        <v>3.933370377686844E-4</v>
      </c>
      <c r="F21" s="2">
        <v>-290.79934753095313</v>
      </c>
      <c r="G21" s="2">
        <v>-97.138152469046588</v>
      </c>
      <c r="H21" s="2">
        <v>-290.79934753095313</v>
      </c>
      <c r="I21" s="2">
        <v>-97.138152469046588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3A09553688B648BFFE50059D3BC21F" ma:contentTypeVersion="11" ma:contentTypeDescription="Create a new document." ma:contentTypeScope="" ma:versionID="4d5675f603fd2fa362e9774ee8fa96f5">
  <xsd:schema xmlns:xsd="http://www.w3.org/2001/XMLSchema" xmlns:xs="http://www.w3.org/2001/XMLSchema" xmlns:p="http://schemas.microsoft.com/office/2006/metadata/properties" xmlns:ns2="7b38f2a3-aa4f-459a-96a7-609069baf883" xmlns:ns3="210a6c26-33a8-4c30-9028-1a854218d472" targetNamespace="http://schemas.microsoft.com/office/2006/metadata/properties" ma:root="true" ma:fieldsID="0ec947418fe43c993ae960f61ca1c660" ns2:_="" ns3:_="">
    <xsd:import namespace="7b38f2a3-aa4f-459a-96a7-609069baf883"/>
    <xsd:import namespace="210a6c26-33a8-4c30-9028-1a854218d4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38f2a3-aa4f-459a-96a7-609069baf8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a6c26-33a8-4c30-9028-1a854218d472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B34EAFF-7508-4D98-A0AB-0625E1C9B57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D1E33C9-588E-47FC-B995-4D137526A6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38f2a3-aa4f-459a-96a7-609069baf883"/>
    <ds:schemaRef ds:uri="210a6c26-33a8-4c30-9028-1a854218d4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E105EFB-3A30-4E3A-8936-48AD845AA49C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Sales Forecast</vt:lpstr>
      <vt:lpstr>Regression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Dobromir Dikov</dc:creator>
  <cp:lastModifiedBy>Dobromir Dikov</cp:lastModifiedBy>
  <dcterms:created xsi:type="dcterms:W3CDTF">2020-07-17T05:14:04Z</dcterms:created>
  <dcterms:modified xsi:type="dcterms:W3CDTF">2020-07-24T09:44:49Z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0x0101001A3A09553688B648BFFE50059D3BC21F</vt:lpwstr>
  </property>
</Properties>
</file>