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. Personal\"/>
    </mc:Choice>
  </mc:AlternateContent>
  <bookViews>
    <workbookView xWindow="0" yWindow="0" windowWidth="28800" windowHeight="11850"/>
  </bookViews>
  <sheets>
    <sheet name="O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1" l="1"/>
  <c r="M35" i="1" l="1"/>
  <c r="L35" i="1"/>
  <c r="K35" i="1"/>
  <c r="J35" i="1"/>
  <c r="J36" i="1" s="1"/>
  <c r="I35" i="1"/>
  <c r="H35" i="1"/>
  <c r="G35" i="1"/>
  <c r="F35" i="1"/>
  <c r="F36" i="1" s="1"/>
  <c r="E35" i="1"/>
  <c r="D35" i="1"/>
  <c r="E18" i="1"/>
  <c r="E36" i="1" s="1"/>
  <c r="F18" i="1"/>
  <c r="G18" i="1"/>
  <c r="H18" i="1"/>
  <c r="H36" i="1" s="1"/>
  <c r="I18" i="1"/>
  <c r="I36" i="1" s="1"/>
  <c r="J18" i="1"/>
  <c r="K18" i="1"/>
  <c r="L18" i="1"/>
  <c r="L36" i="1" s="1"/>
  <c r="M18" i="1"/>
  <c r="M36" i="1" s="1"/>
  <c r="D18" i="1"/>
  <c r="G36" i="1"/>
  <c r="K36" i="1"/>
  <c r="D36" i="1"/>
  <c r="C34" i="1"/>
  <c r="C36" i="1" s="1"/>
  <c r="D33" i="1"/>
  <c r="E33" i="1" s="1"/>
  <c r="F33" i="1" s="1"/>
  <c r="G33" i="1" s="1"/>
  <c r="H33" i="1" s="1"/>
  <c r="I33" i="1" s="1"/>
  <c r="J33" i="1" s="1"/>
  <c r="K33" i="1" s="1"/>
  <c r="L33" i="1" s="1"/>
  <c r="M33" i="1" s="1"/>
  <c r="D32" i="1"/>
  <c r="E32" i="1" s="1"/>
  <c r="F32" i="1" s="1"/>
  <c r="G32" i="1" s="1"/>
  <c r="H32" i="1" s="1"/>
  <c r="I32" i="1" s="1"/>
  <c r="J32" i="1" s="1"/>
  <c r="K32" i="1" s="1"/>
  <c r="L32" i="1" s="1"/>
  <c r="M32" i="1" s="1"/>
  <c r="C23" i="1"/>
  <c r="E15" i="1"/>
  <c r="F15" i="1" s="1"/>
  <c r="G15" i="1" s="1"/>
  <c r="H15" i="1" s="1"/>
  <c r="I15" i="1" s="1"/>
  <c r="J15" i="1" s="1"/>
  <c r="K15" i="1" s="1"/>
  <c r="L15" i="1" s="1"/>
  <c r="M15" i="1" s="1"/>
  <c r="D15" i="1"/>
  <c r="D19" i="1"/>
  <c r="E19" i="1"/>
  <c r="F19" i="1"/>
  <c r="G19" i="1"/>
  <c r="H19" i="1"/>
  <c r="I19" i="1"/>
  <c r="J19" i="1"/>
  <c r="C21" i="1" s="1"/>
  <c r="K19" i="1"/>
  <c r="L19" i="1"/>
  <c r="M19" i="1"/>
  <c r="C17" i="1"/>
  <c r="C19" i="1" s="1"/>
  <c r="D16" i="1"/>
  <c r="E16" i="1" s="1"/>
  <c r="F16" i="1" s="1"/>
  <c r="G16" i="1" s="1"/>
  <c r="H16" i="1" s="1"/>
  <c r="I16" i="1" s="1"/>
  <c r="J16" i="1" s="1"/>
  <c r="K16" i="1" s="1"/>
  <c r="L16" i="1" s="1"/>
  <c r="M16" i="1" s="1"/>
  <c r="C40" i="1" l="1"/>
</calcChain>
</file>

<file path=xl/sharedStrings.xml><?xml version="1.0" encoding="utf-8"?>
<sst xmlns="http://schemas.openxmlformats.org/spreadsheetml/2006/main" count="21" uniqueCount="15">
  <si>
    <t>Opportunity Cost Analysis</t>
  </si>
  <si>
    <t>Magnimetrics</t>
  </si>
  <si>
    <t>Value</t>
  </si>
  <si>
    <t>Machine A price to buy (initial investment)</t>
  </si>
  <si>
    <t>Initial Investment</t>
  </si>
  <si>
    <t>Benefits</t>
  </si>
  <si>
    <t>Net Cash Flow</t>
  </si>
  <si>
    <t>Weighted Average Cost of Capital</t>
  </si>
  <si>
    <t>Calculating Net Present Value of a Project</t>
  </si>
  <si>
    <t>Incorporating Opportunity Cost Analysis in the Net Present Value calculation</t>
  </si>
  <si>
    <t>Machine B price to sell (needed if we undertake project)</t>
  </si>
  <si>
    <t>Annual benefit from project</t>
  </si>
  <si>
    <t>Net Present Value (NPV)</t>
  </si>
  <si>
    <t>Internal Rate of Return (IRR)</t>
  </si>
  <si>
    <t>in EUR'000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</si>
</sst>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theme="1"/>
      <name val="Arial"/>
      <family val="2"/>
    </font>
    <font>
      <b/>
      <sz val="9"/>
      <color rgb="FF002060"/>
      <name val="Arial"/>
      <family val="2"/>
    </font>
    <font>
      <i/>
      <sz val="8"/>
      <color theme="1"/>
      <name val="Arial"/>
      <family val="2"/>
    </font>
    <font>
      <b/>
      <i/>
      <sz val="8"/>
      <color rgb="FF00206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8" fillId="2" borderId="0" xfId="0" applyFont="1" applyFill="1"/>
    <xf numFmtId="164" fontId="2" fillId="0" borderId="0" xfId="1" applyNumberFormat="1" applyFont="1"/>
    <xf numFmtId="0" fontId="9" fillId="2" borderId="0" xfId="0" applyFont="1" applyFill="1" applyAlignment="1">
      <alignment horizontal="center"/>
    </xf>
    <xf numFmtId="164" fontId="2" fillId="0" borderId="0" xfId="0" applyNumberFormat="1" applyFont="1"/>
    <xf numFmtId="0" fontId="4" fillId="0" borderId="1" xfId="0" applyFont="1" applyBorder="1"/>
    <xf numFmtId="164" fontId="4" fillId="0" borderId="1" xfId="0" applyNumberFormat="1" applyFont="1" applyBorder="1"/>
    <xf numFmtId="10" fontId="2" fillId="0" borderId="0" xfId="0" applyNumberFormat="1" applyFont="1"/>
    <xf numFmtId="14" fontId="6" fillId="0" borderId="0" xfId="0" applyNumberFormat="1" applyFont="1"/>
    <xf numFmtId="0" fontId="4" fillId="3" borderId="2" xfId="0" applyFont="1" applyFill="1" applyBorder="1"/>
    <xf numFmtId="164" fontId="4" fillId="3" borderId="2" xfId="1" applyNumberFormat="1" applyFont="1" applyFill="1" applyBorder="1"/>
    <xf numFmtId="10" fontId="4" fillId="3" borderId="2" xfId="2" applyNumberFormat="1" applyFont="1" applyFill="1" applyBorder="1"/>
    <xf numFmtId="0" fontId="9" fillId="2" borderId="0" xfId="0" applyFont="1" applyFill="1"/>
    <xf numFmtId="0" fontId="9" fillId="4" borderId="0" xfId="0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1"/>
  <sheetViews>
    <sheetView showGridLines="0" tabSelected="1" zoomScaleNormal="100" workbookViewId="0">
      <selection activeCell="B6" sqref="B6"/>
    </sheetView>
  </sheetViews>
  <sheetFormatPr defaultRowHeight="11.25" x14ac:dyDescent="0.2"/>
  <cols>
    <col min="1" max="1" width="2" style="1" customWidth="1"/>
    <col min="2" max="2" width="40.5703125" style="1" bestFit="1" customWidth="1"/>
    <col min="3" max="16384" width="9.140625" style="1"/>
  </cols>
  <sheetData>
    <row r="2" spans="1:13" ht="15.75" x14ac:dyDescent="0.25">
      <c r="B2" s="2" t="s">
        <v>0</v>
      </c>
    </row>
    <row r="3" spans="1:13" ht="12" x14ac:dyDescent="0.2">
      <c r="B3" s="3" t="s">
        <v>1</v>
      </c>
    </row>
    <row r="5" spans="1:13" x14ac:dyDescent="0.2">
      <c r="B5" s="4" t="s">
        <v>14</v>
      </c>
    </row>
    <row r="7" spans="1:13" x14ac:dyDescent="0.2">
      <c r="A7" s="17">
        <v>1</v>
      </c>
      <c r="B7" s="17" t="s">
        <v>8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9" spans="1:13" x14ac:dyDescent="0.2">
      <c r="B9" s="5"/>
      <c r="C9" s="16" t="s">
        <v>2</v>
      </c>
    </row>
    <row r="10" spans="1:13" x14ac:dyDescent="0.2">
      <c r="B10" s="1" t="s">
        <v>3</v>
      </c>
      <c r="C10" s="6">
        <v>50000</v>
      </c>
    </row>
    <row r="11" spans="1:13" x14ac:dyDescent="0.2">
      <c r="B11" s="1" t="s">
        <v>7</v>
      </c>
      <c r="C11" s="11">
        <v>0.105</v>
      </c>
    </row>
    <row r="12" spans="1:13" x14ac:dyDescent="0.2">
      <c r="B12" s="1" t="s">
        <v>11</v>
      </c>
      <c r="C12" s="6">
        <v>10500</v>
      </c>
    </row>
    <row r="15" spans="1:13" x14ac:dyDescent="0.2">
      <c r="C15" s="12">
        <v>43830</v>
      </c>
      <c r="D15" s="12">
        <f>DATE(YEAR(C15)+1,12,31)</f>
        <v>44196</v>
      </c>
      <c r="E15" s="12">
        <f t="shared" ref="E15:M15" si="0">DATE(YEAR(D15)+1,12,31)</f>
        <v>44561</v>
      </c>
      <c r="F15" s="12">
        <f t="shared" si="0"/>
        <v>44926</v>
      </c>
      <c r="G15" s="12">
        <f t="shared" si="0"/>
        <v>45291</v>
      </c>
      <c r="H15" s="12">
        <f t="shared" si="0"/>
        <v>45657</v>
      </c>
      <c r="I15" s="12">
        <f t="shared" si="0"/>
        <v>46022</v>
      </c>
      <c r="J15" s="12">
        <f t="shared" si="0"/>
        <v>46387</v>
      </c>
      <c r="K15" s="12">
        <f t="shared" si="0"/>
        <v>46752</v>
      </c>
      <c r="L15" s="12">
        <f t="shared" si="0"/>
        <v>47118</v>
      </c>
      <c r="M15" s="12">
        <f t="shared" si="0"/>
        <v>47483</v>
      </c>
    </row>
    <row r="16" spans="1:13" x14ac:dyDescent="0.2">
      <c r="B16" s="5"/>
      <c r="C16" s="7">
        <v>0</v>
      </c>
      <c r="D16" s="7">
        <f>C16+1</f>
        <v>1</v>
      </c>
      <c r="E16" s="7">
        <f t="shared" ref="E16:M16" si="1">D16+1</f>
        <v>2</v>
      </c>
      <c r="F16" s="7">
        <f t="shared" si="1"/>
        <v>3</v>
      </c>
      <c r="G16" s="7">
        <f t="shared" si="1"/>
        <v>4</v>
      </c>
      <c r="H16" s="7">
        <f t="shared" si="1"/>
        <v>5</v>
      </c>
      <c r="I16" s="7">
        <f t="shared" si="1"/>
        <v>6</v>
      </c>
      <c r="J16" s="7">
        <f t="shared" si="1"/>
        <v>7</v>
      </c>
      <c r="K16" s="7">
        <f t="shared" si="1"/>
        <v>8</v>
      </c>
      <c r="L16" s="7">
        <f t="shared" si="1"/>
        <v>9</v>
      </c>
      <c r="M16" s="7">
        <f t="shared" si="1"/>
        <v>10</v>
      </c>
    </row>
    <row r="17" spans="1:13" x14ac:dyDescent="0.2">
      <c r="B17" s="1" t="s">
        <v>4</v>
      </c>
      <c r="C17" s="8">
        <f>-C10</f>
        <v>-50000</v>
      </c>
    </row>
    <row r="18" spans="1:13" x14ac:dyDescent="0.2">
      <c r="B18" s="1" t="s">
        <v>5</v>
      </c>
      <c r="D18" s="6">
        <f>$C$12</f>
        <v>10500</v>
      </c>
      <c r="E18" s="6">
        <f t="shared" ref="E18:M18" si="2">$C$12</f>
        <v>10500</v>
      </c>
      <c r="F18" s="6">
        <f t="shared" si="2"/>
        <v>10500</v>
      </c>
      <c r="G18" s="6">
        <f t="shared" si="2"/>
        <v>10500</v>
      </c>
      <c r="H18" s="6">
        <f t="shared" si="2"/>
        <v>10500</v>
      </c>
      <c r="I18" s="6">
        <f t="shared" si="2"/>
        <v>10500</v>
      </c>
      <c r="J18" s="6">
        <f t="shared" si="2"/>
        <v>10500</v>
      </c>
      <c r="K18" s="6">
        <f t="shared" si="2"/>
        <v>10500</v>
      </c>
      <c r="L18" s="6">
        <f t="shared" si="2"/>
        <v>10500</v>
      </c>
      <c r="M18" s="6">
        <f t="shared" si="2"/>
        <v>10500</v>
      </c>
    </row>
    <row r="19" spans="1:13" ht="12" thickBot="1" x14ac:dyDescent="0.25">
      <c r="B19" s="9" t="s">
        <v>6</v>
      </c>
      <c r="C19" s="10">
        <f>SUM(C17:C18)</f>
        <v>-50000</v>
      </c>
      <c r="D19" s="10">
        <f t="shared" ref="D19:M19" si="3">SUM(D17:D18)</f>
        <v>10500</v>
      </c>
      <c r="E19" s="10">
        <f t="shared" si="3"/>
        <v>10500</v>
      </c>
      <c r="F19" s="10">
        <f t="shared" si="3"/>
        <v>10500</v>
      </c>
      <c r="G19" s="10">
        <f t="shared" si="3"/>
        <v>10500</v>
      </c>
      <c r="H19" s="10">
        <f t="shared" si="3"/>
        <v>10500</v>
      </c>
      <c r="I19" s="10">
        <f t="shared" si="3"/>
        <v>10500</v>
      </c>
      <c r="J19" s="10">
        <f t="shared" si="3"/>
        <v>10500</v>
      </c>
      <c r="K19" s="10">
        <f t="shared" si="3"/>
        <v>10500</v>
      </c>
      <c r="L19" s="10">
        <f t="shared" si="3"/>
        <v>10500</v>
      </c>
      <c r="M19" s="10">
        <f t="shared" si="3"/>
        <v>10500</v>
      </c>
    </row>
    <row r="21" spans="1:13" ht="12" thickBot="1" x14ac:dyDescent="0.25">
      <c r="B21" s="13" t="s">
        <v>12</v>
      </c>
      <c r="C21" s="14">
        <f>XNPV(C11,C19:M19,C15:M15)</f>
        <v>13127.348359610884</v>
      </c>
    </row>
    <row r="22" spans="1:13" ht="12" thickTop="1" x14ac:dyDescent="0.2"/>
    <row r="23" spans="1:13" ht="12" thickBot="1" x14ac:dyDescent="0.25">
      <c r="B23" s="13" t="s">
        <v>13</v>
      </c>
      <c r="C23" s="15">
        <f>XIRR(C19:M19,C15:M15)</f>
        <v>0.16384105086326597</v>
      </c>
    </row>
    <row r="24" spans="1:13" ht="12" thickTop="1" x14ac:dyDescent="0.2"/>
    <row r="26" spans="1:13" x14ac:dyDescent="0.2">
      <c r="A26" s="17">
        <v>2</v>
      </c>
      <c r="B26" s="17" t="s">
        <v>9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8" spans="1:13" x14ac:dyDescent="0.2">
      <c r="B28" s="5"/>
      <c r="C28" s="5" t="s">
        <v>2</v>
      </c>
    </row>
    <row r="29" spans="1:13" x14ac:dyDescent="0.2">
      <c r="B29" s="1" t="s">
        <v>10</v>
      </c>
      <c r="C29" s="6">
        <v>15000</v>
      </c>
    </row>
    <row r="32" spans="1:13" x14ac:dyDescent="0.2">
      <c r="C32" s="12">
        <v>43830</v>
      </c>
      <c r="D32" s="12">
        <f>DATE(YEAR(C32)+1,12,31)</f>
        <v>44196</v>
      </c>
      <c r="E32" s="12">
        <f t="shared" ref="E32:M32" si="4">DATE(YEAR(D32)+1,12,31)</f>
        <v>44561</v>
      </c>
      <c r="F32" s="12">
        <f t="shared" si="4"/>
        <v>44926</v>
      </c>
      <c r="G32" s="12">
        <f t="shared" si="4"/>
        <v>45291</v>
      </c>
      <c r="H32" s="12">
        <f t="shared" si="4"/>
        <v>45657</v>
      </c>
      <c r="I32" s="12">
        <f t="shared" si="4"/>
        <v>46022</v>
      </c>
      <c r="J32" s="12">
        <f t="shared" si="4"/>
        <v>46387</v>
      </c>
      <c r="K32" s="12">
        <f t="shared" si="4"/>
        <v>46752</v>
      </c>
      <c r="L32" s="12">
        <f t="shared" si="4"/>
        <v>47118</v>
      </c>
      <c r="M32" s="12">
        <f t="shared" si="4"/>
        <v>47483</v>
      </c>
    </row>
    <row r="33" spans="2:13" x14ac:dyDescent="0.2">
      <c r="B33" s="5"/>
      <c r="C33" s="7">
        <v>0</v>
      </c>
      <c r="D33" s="7">
        <f>C33+1</f>
        <v>1</v>
      </c>
      <c r="E33" s="7">
        <f t="shared" ref="E33:M33" si="5">D33+1</f>
        <v>2</v>
      </c>
      <c r="F33" s="7">
        <f t="shared" si="5"/>
        <v>3</v>
      </c>
      <c r="G33" s="7">
        <f t="shared" si="5"/>
        <v>4</v>
      </c>
      <c r="H33" s="7">
        <f t="shared" si="5"/>
        <v>5</v>
      </c>
      <c r="I33" s="7">
        <f t="shared" si="5"/>
        <v>6</v>
      </c>
      <c r="J33" s="7">
        <f t="shared" si="5"/>
        <v>7</v>
      </c>
      <c r="K33" s="7">
        <f t="shared" si="5"/>
        <v>8</v>
      </c>
      <c r="L33" s="7">
        <f t="shared" si="5"/>
        <v>9</v>
      </c>
      <c r="M33" s="7">
        <f t="shared" si="5"/>
        <v>10</v>
      </c>
    </row>
    <row r="34" spans="2:13" x14ac:dyDescent="0.2">
      <c r="B34" s="1" t="s">
        <v>4</v>
      </c>
      <c r="C34" s="8">
        <f>-C10-C29</f>
        <v>-65000</v>
      </c>
    </row>
    <row r="35" spans="2:13" x14ac:dyDescent="0.2">
      <c r="B35" s="1" t="s">
        <v>5</v>
      </c>
      <c r="D35" s="6">
        <f>$C$12</f>
        <v>10500</v>
      </c>
      <c r="E35" s="6">
        <f t="shared" ref="E35:M35" si="6">$C$12</f>
        <v>10500</v>
      </c>
      <c r="F35" s="6">
        <f t="shared" si="6"/>
        <v>10500</v>
      </c>
      <c r="G35" s="6">
        <f t="shared" si="6"/>
        <v>10500</v>
      </c>
      <c r="H35" s="6">
        <f t="shared" si="6"/>
        <v>10500</v>
      </c>
      <c r="I35" s="6">
        <f t="shared" si="6"/>
        <v>10500</v>
      </c>
      <c r="J35" s="6">
        <f t="shared" si="6"/>
        <v>10500</v>
      </c>
      <c r="K35" s="6">
        <f t="shared" si="6"/>
        <v>10500</v>
      </c>
      <c r="L35" s="6">
        <f t="shared" si="6"/>
        <v>10500</v>
      </c>
      <c r="M35" s="6">
        <f t="shared" si="6"/>
        <v>10500</v>
      </c>
    </row>
    <row r="36" spans="2:13" ht="12" thickBot="1" x14ac:dyDescent="0.25">
      <c r="B36" s="9" t="s">
        <v>6</v>
      </c>
      <c r="C36" s="10">
        <f>SUM(C34:C35)</f>
        <v>-65000</v>
      </c>
      <c r="D36" s="10">
        <f t="shared" ref="D36" si="7">SUM(D34:D35)</f>
        <v>10500</v>
      </c>
      <c r="E36" s="10">
        <f t="shared" ref="E36" si="8">SUM(E34:E35)</f>
        <v>10500</v>
      </c>
      <c r="F36" s="10">
        <f t="shared" ref="F36" si="9">SUM(F34:F35)</f>
        <v>10500</v>
      </c>
      <c r="G36" s="10">
        <f t="shared" ref="G36" si="10">SUM(G34:G35)</f>
        <v>10500</v>
      </c>
      <c r="H36" s="10">
        <f t="shared" ref="H36" si="11">SUM(H34:H35)</f>
        <v>10500</v>
      </c>
      <c r="I36" s="10">
        <f t="shared" ref="I36" si="12">SUM(I34:I35)</f>
        <v>10500</v>
      </c>
      <c r="J36" s="10">
        <f t="shared" ref="J36" si="13">SUM(J34:J35)</f>
        <v>10500</v>
      </c>
      <c r="K36" s="10">
        <f t="shared" ref="K36" si="14">SUM(K34:K35)</f>
        <v>10500</v>
      </c>
      <c r="L36" s="10">
        <f t="shared" ref="L36" si="15">SUM(L34:L35)</f>
        <v>10500</v>
      </c>
      <c r="M36" s="10">
        <f t="shared" ref="M36" si="16">SUM(M34:M35)</f>
        <v>10500</v>
      </c>
    </row>
    <row r="38" spans="2:13" ht="12" thickBot="1" x14ac:dyDescent="0.25">
      <c r="B38" s="13" t="s">
        <v>12</v>
      </c>
      <c r="C38" s="14">
        <f>XNPV(C11,C36:M36,C32:M32)</f>
        <v>-1872.6516403891214</v>
      </c>
    </row>
    <row r="39" spans="2:13" ht="12" thickTop="1" x14ac:dyDescent="0.2"/>
    <row r="40" spans="2:13" ht="12" thickBot="1" x14ac:dyDescent="0.25">
      <c r="B40" s="13" t="s">
        <v>13</v>
      </c>
      <c r="C40" s="15">
        <f>XIRR(C36:M36,C32:M32)</f>
        <v>9.8174601793289185E-2</v>
      </c>
    </row>
    <row r="41" spans="2:13" ht="12" thickTop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2020-03-19T08:43:29Z</dcterms:created>
  <dcterms:modified xsi:type="dcterms:W3CDTF">2020-03-20T06:23:46Z</dcterms:modified>
</cp:coreProperties>
</file>