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1570" windowHeight="7455"/>
  </bookViews>
  <sheets>
    <sheet name="Burn Rat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E22" i="1" l="1"/>
  <c r="B22" i="1" l="1"/>
  <c r="B21" i="1"/>
  <c r="E21" i="1"/>
  <c r="H21" i="1"/>
</calcChain>
</file>

<file path=xl/sharedStrings.xml><?xml version="1.0" encoding="utf-8"?>
<sst xmlns="http://schemas.openxmlformats.org/spreadsheetml/2006/main" count="24" uniqueCount="24">
  <si>
    <t>Magnimetrics.com</t>
  </si>
  <si>
    <t>Magnimetrics takes no responsibility for any losses that may arise from using the information within this file</t>
  </si>
  <si>
    <t>Burn Rate Model</t>
  </si>
  <si>
    <t>Month</t>
  </si>
  <si>
    <t>Cash OPEX</t>
  </si>
  <si>
    <t>Net Burn Rate</t>
  </si>
  <si>
    <t>Revenue</t>
  </si>
  <si>
    <t>Gross Burn Rate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</si>
  <si>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</si>
  <si>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</si>
  <si>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</si>
  <si>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</si>
  <si>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</si>
  <si>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</si>
  <si>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</si>
  <si>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</si>
  <si>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</si>
  <si>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</si>
  <si>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</si>
  <si>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</si>
  <si>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Cash in Bank</t>
  </si>
  <si>
    <t>as of December</t>
  </si>
  <si>
    <t>Cost of Sales</t>
  </si>
  <si>
    <r>
      <t xml:space="preserve">Burn Rate Model Template prepared by </t>
    </r>
    <r>
      <rPr>
        <b/>
        <i/>
        <sz val="11"/>
        <color theme="0" tint="-0.14999847407452621"/>
        <rFont val="Calibri"/>
        <family val="2"/>
        <charset val="204"/>
        <scheme val="minor"/>
      </rPr>
      <t>Magnimetrics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</si>
</sst>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_л_в_._-;\-* #,##0\ _л_в_._-;_-* &quot;-&quot;??\ _л_в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b/>
      <i/>
      <sz val="11"/>
      <color theme="0" tint="-0.14999847407452621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b/>
      <sz val="11"/>
      <color theme="0" tint="-4.9989318521683403E-2"/>
      <name val="Calibri"/>
      <family val="2"/>
      <charset val="204"/>
      <scheme val="minor"/>
    </font>
    <font>
      <b/>
      <sz val="11"/>
      <color rgb="FFFFC000"/>
      <name val="Calibri"/>
      <family val="2"/>
      <charset val="204"/>
      <scheme val="minor"/>
    </font>
    <font>
      <b/>
      <sz val="28"/>
      <color rgb="FFFFC000"/>
      <name val="Calibri"/>
      <family val="2"/>
      <charset val="204"/>
      <scheme val="minor"/>
    </font>
    <font>
      <b/>
      <sz val="11"/>
      <color theme="0" tint="-0.249977111117893"/>
      <name val="Calibri"/>
      <family val="2"/>
      <charset val="204"/>
      <scheme val="minor"/>
    </font>
    <font>
      <b/>
      <sz val="11"/>
      <color theme="1" tint="0.249977111117893"/>
      <name val="Calibri"/>
      <family val="2"/>
      <charset val="204"/>
      <scheme val="minor"/>
    </font>
    <font>
      <i/>
      <sz val="11"/>
      <color theme="0" tint="-0.24997711111789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2" applyNumberFormat="0" applyAlignment="0" applyProtection="0"/>
    <xf numFmtId="0" fontId="4" fillId="3" borderId="2" applyNumberFormat="0" applyAlignment="0" applyProtection="0"/>
  </cellStyleXfs>
  <cellXfs count="17">
    <xf numFmtId="0" fontId="0" fillId="0" borderId="0" xfId="0"/>
    <xf numFmtId="0" fontId="1" fillId="0" borderId="0" xfId="0" applyFont="1"/>
    <xf numFmtId="0" fontId="0" fillId="4" borderId="0" xfId="0" applyFill="1"/>
    <xf numFmtId="0" fontId="0" fillId="5" borderId="0" xfId="0" applyFill="1"/>
    <xf numFmtId="0" fontId="5" fillId="5" borderId="0" xfId="0" applyFont="1" applyFill="1"/>
    <xf numFmtId="0" fontId="1" fillId="5" borderId="0" xfId="0" applyFont="1" applyFill="1"/>
    <xf numFmtId="0" fontId="6" fillId="5" borderId="0" xfId="0" applyFont="1" applyFill="1" applyAlignment="1">
      <alignment horizontal="right"/>
    </xf>
    <xf numFmtId="164" fontId="9" fillId="6" borderId="2" xfId="1" applyNumberFormat="1" applyFont="1" applyFill="1"/>
    <xf numFmtId="164" fontId="10" fillId="4" borderId="2" xfId="2" applyNumberFormat="1" applyFont="1" applyFill="1"/>
    <xf numFmtId="0" fontId="11" fillId="5" borderId="0" xfId="0" applyFont="1" applyFill="1"/>
    <xf numFmtId="0" fontId="8" fillId="5" borderId="0" xfId="0" applyFont="1" applyFill="1"/>
    <xf numFmtId="0" fontId="0" fillId="4" borderId="1" xfId="0" applyFill="1" applyBorder="1"/>
    <xf numFmtId="0" fontId="10" fillId="4" borderId="1" xfId="0" applyFont="1" applyFill="1" applyBorder="1" applyAlignment="1">
      <alignment horizontal="center" vertical="center"/>
    </xf>
    <xf numFmtId="0" fontId="13" fillId="5" borderId="0" xfId="0" applyFont="1" applyFill="1"/>
    <xf numFmtId="164" fontId="14" fillId="6" borderId="2" xfId="1" applyNumberFormat="1" applyFont="1" applyFill="1"/>
    <xf numFmtId="0" fontId="15" fillId="5" borderId="0" xfId="0" applyFont="1" applyFill="1"/>
    <xf numFmtId="0" fontId="12" fillId="4" borderId="0" xfId="0" applyFont="1" applyFill="1" applyBorder="1" applyAlignment="1">
      <alignment horizontal="left" vertical="center" wrapText="1"/>
    </xf>
  </cellXfs>
  <cellStyles count="3">
    <cellStyle name="Calculation" xfId="2" builtinId="22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'Burn Rate'!$G$7</c:f>
              <c:strCache>
                <c:ptCount val="1"/>
                <c:pt idx="0">
                  <c:v>Gross Burn Rate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'Burn Rate'!$B$14:$B$19</c:f>
              <c:strCache>
                <c:ptCount val="6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</c:strCache>
            </c:strRef>
          </c:cat>
          <c:val>
            <c:numRef>
              <c:f>'Burn Rate'!$G$14:$G$19</c:f>
              <c:numCache>
                <c:formatCode>_-* #,##0\ _л_в_._-;\-* #,##0\ _л_в_._-;_-* "-"??\ _л_в_._-;_-@_-</c:formatCode>
                <c:ptCount val="6"/>
                <c:pt idx="0">
                  <c:v>300000</c:v>
                </c:pt>
                <c:pt idx="1">
                  <c:v>330000</c:v>
                </c:pt>
                <c:pt idx="2">
                  <c:v>310000</c:v>
                </c:pt>
                <c:pt idx="3">
                  <c:v>340000</c:v>
                </c:pt>
                <c:pt idx="4">
                  <c:v>320000</c:v>
                </c:pt>
                <c:pt idx="5">
                  <c:v>290000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25-4659-8960-5F2DD2BBB0DB}"/>
            </c:ext>
          </c:extLst>
        </c:ser>
        <c:ser>
          <c:idx val="1"/>
          <c:order val="1"/>
          <c:tx>
            <c:strRef>
              <c:f>'Burn Rate'!$H$7</c:f>
              <c:strCache>
                <c:ptCount val="1"/>
                <c:pt idx="0">
                  <c:v>Net Burn Rate</c:v>
                </c:pt>
              </c:strCache>
            </c:strRef>
          </c:tx>
          <c:spPr>
            <a:ln w="22225" cap="rnd">
              <a:solidFill>
                <a:schemeClr val="accent4"/>
              </a:solidFill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bg-BG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'Burn Rate'!$B$14:$B$19</c:f>
              <c:strCache>
                <c:ptCount val="6"/>
                <c:pt idx="0">
                  <c:v>July</c:v>
                </c:pt>
                <c:pt idx="1">
                  <c:v>August</c:v>
                </c:pt>
                <c:pt idx="2">
                  <c:v>September</c:v>
                </c:pt>
                <c:pt idx="3">
                  <c:v>October</c:v>
                </c:pt>
                <c:pt idx="4">
                  <c:v>November</c:v>
                </c:pt>
                <c:pt idx="5">
                  <c:v>December</c:v>
                </c:pt>
              </c:strCache>
            </c:strRef>
          </c:cat>
          <c:val>
            <c:numRef>
              <c:f>'Burn Rate'!$H$14:$H$19</c:f>
              <c:numCache>
                <c:formatCode>_-* #,##0\ _л_в_._-;\-* #,##0\ _л_в_._-;_-* "-"??\ _л_в_._-;_-@_-</c:formatCode>
                <c:ptCount val="6"/>
                <c:pt idx="0">
                  <c:v>204000</c:v>
                </c:pt>
                <c:pt idx="1">
                  <c:v>236900</c:v>
                </c:pt>
                <c:pt idx="2">
                  <c:v>218350</c:v>
                </c:pt>
                <c:pt idx="3">
                  <c:v>261250</c:v>
                </c:pt>
                <c:pt idx="4">
                  <c:v>216400</c:v>
                </c:pt>
                <c:pt idx="5">
                  <c:v>214050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25-4659-8960-5F2DD2BBB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2860687"/>
        <c:axId val="1572855695"/>
      </c:lineChart>
      <c:catAx>
        <c:axId val="1572860687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572855695"/>
        <c:crosses val="autoZero"/>
        <c:auto val="1"/>
        <c:lblAlgn val="ctr"/>
        <c:lblOffset val="100"/>
        <c:tickLblSkip val="1"/>
        <c:noMultiLvlLbl val="0"/>
      </c:catAx>
      <c:valAx>
        <c:axId val="157285569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_л_в_._-;\-* #,##0\ _л_в_._-;_-* &quot;-&quot;??\ _л_в_.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bg-BG"/>
          </a:p>
        </c:txPr>
        <c:crossAx val="1572860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bg-BG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bg-B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191226</xdr:colOff>
      <xdr:row>0</xdr:row>
      <xdr:rowOff>145945</xdr:rowOff>
    </xdr:from>
    <xdr:to>
      <xdr:col>7</xdr:col>
      <xdr:colOff>1043322</xdr:colOff>
      <xdr:row>1</xdr:row>
      <xdr:rowOff>815854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676" y="145945"/>
          <a:ext cx="852096" cy="860409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34</xdr:row>
      <xdr:rowOff>0</xdr:rowOff>
    </xdr:from>
    <xdr:to>
      <xdr:col>8</xdr:col>
      <xdr:colOff>0</xdr:colOff>
      <xdr:row>46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133350</xdr:colOff>
      <xdr:row>20</xdr:row>
      <xdr:rowOff>0</xdr:rowOff>
    </xdr:from>
    <xdr:to>
      <xdr:col>5</xdr:col>
      <xdr:colOff>133350</xdr:colOff>
      <xdr:row>33</xdr:row>
      <xdr:rowOff>0</xdr:rowOff>
    </xdr:to>
    <xdr:sp macro="" textlink="">
      <xdr:nvSpPr>
        <xdr:cNvPr id="6" name="Rectangle 5"/>
        <xdr:cNvSpPr/>
      </xdr:nvSpPr>
      <xdr:spPr>
        <a:xfrm>
          <a:off x="2809875" y="4705350"/>
          <a:ext cx="2476500" cy="24765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3</xdr:col>
      <xdr:colOff>276225</xdr:colOff>
      <xdr:row>23</xdr:row>
      <xdr:rowOff>47626</xdr:rowOff>
    </xdr:from>
    <xdr:to>
      <xdr:col>5</xdr:col>
      <xdr:colOff>133350</xdr:colOff>
      <xdr:row>28</xdr:row>
      <xdr:rowOff>0</xdr:rowOff>
    </xdr:to>
    <xdr:sp macro="" textlink="$E$21">
      <xdr:nvSpPr>
        <xdr:cNvPr id="4" name="TextBox 3"/>
        <xdr:cNvSpPr txBox="1"/>
      </xdr:nvSpPr>
      <xdr:spPr>
        <a:xfrm>
          <a:off x="2952750" y="5324476"/>
          <a:ext cx="2333625" cy="904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9EAA478E-2C48-44F0-91AE-76B86ABF746A}" type="TxLink">
            <a:rPr lang="en-US" sz="6000" b="0" i="0" u="none" strike="noStrike">
              <a:solidFill>
                <a:srgbClr val="FFFFFF"/>
              </a:solidFill>
              <a:latin typeface="Calibri"/>
              <a:cs typeface="Calibri"/>
            </a:rPr>
            <a:pPr algn="ctr"/>
            <a:t>214 k</a:t>
          </a:fld>
          <a:endParaRPr lang="bg-BG" sz="16600">
            <a:solidFill>
              <a:schemeClr val="bg1"/>
            </a:solidFill>
          </a:endParaRPr>
        </a:p>
      </xdr:txBody>
    </xdr:sp>
    <xdr:clientData/>
  </xdr:twoCellAnchor>
  <xdr:oneCellAnchor>
    <xdr:from>
      <xdr:col>4</xdr:col>
      <xdr:colOff>352424</xdr:colOff>
      <xdr:row>28</xdr:row>
      <xdr:rowOff>9525</xdr:rowOff>
    </xdr:from>
    <xdr:ext cx="1028701" cy="593304"/>
    <xdr:sp macro="" textlink="$E$22">
      <xdr:nvSpPr>
        <xdr:cNvPr id="7" name="TextBox 6"/>
        <xdr:cNvSpPr txBox="1"/>
      </xdr:nvSpPr>
      <xdr:spPr>
        <a:xfrm>
          <a:off x="4267199" y="6238875"/>
          <a:ext cx="1028701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9CC8F0AC-08EE-4D7F-9D01-74AB3EB337D0}" type="TxLink">
            <a:rPr lang="en-US" sz="3200" b="0" i="0" u="none" strike="noStrike">
              <a:solidFill>
                <a:srgbClr val="92D050"/>
              </a:solidFill>
              <a:latin typeface="Calibri"/>
              <a:cs typeface="Calibri"/>
            </a:rPr>
            <a:pPr/>
            <a:t>-2 k</a:t>
          </a:fld>
          <a:endParaRPr lang="bg-BG" sz="3200">
            <a:solidFill>
              <a:srgbClr val="92D050"/>
            </a:solidFill>
          </a:endParaRPr>
        </a:p>
      </xdr:txBody>
    </xdr:sp>
    <xdr:clientData/>
  </xdr:oneCellAnchor>
  <xdr:oneCellAnchor>
    <xdr:from>
      <xdr:col>3</xdr:col>
      <xdr:colOff>390525</xdr:colOff>
      <xdr:row>28</xdr:row>
      <xdr:rowOff>66675</xdr:rowOff>
    </xdr:from>
    <xdr:ext cx="1371600" cy="530658"/>
    <xdr:sp macro="" textlink="">
      <xdr:nvSpPr>
        <xdr:cNvPr id="8" name="TextBox 7"/>
        <xdr:cNvSpPr txBox="1"/>
      </xdr:nvSpPr>
      <xdr:spPr>
        <a:xfrm>
          <a:off x="3067050" y="6296025"/>
          <a:ext cx="13716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400" b="1">
              <a:solidFill>
                <a:srgbClr val="FFC000"/>
              </a:solidFill>
            </a:rPr>
            <a:t>CHANGE FROM LAST</a:t>
          </a:r>
          <a:r>
            <a:rPr lang="en-GB" sz="1400" b="1" baseline="0">
              <a:solidFill>
                <a:srgbClr val="FFC000"/>
              </a:solidFill>
            </a:rPr>
            <a:t> MONTH</a:t>
          </a:r>
          <a:endParaRPr lang="bg-BG" sz="1400" b="1">
            <a:solidFill>
              <a:srgbClr val="FFC000"/>
            </a:solidFill>
          </a:endParaRPr>
        </a:p>
      </xdr:txBody>
    </xdr:sp>
    <xdr:clientData/>
  </xdr:oneCellAnchor>
  <xdr:twoCellAnchor>
    <xdr:from>
      <xdr:col>6</xdr:col>
      <xdr:colOff>0</xdr:colOff>
      <xdr:row>20</xdr:row>
      <xdr:rowOff>0</xdr:rowOff>
    </xdr:from>
    <xdr:to>
      <xdr:col>8</xdr:col>
      <xdr:colOff>0</xdr:colOff>
      <xdr:row>33</xdr:row>
      <xdr:rowOff>0</xdr:rowOff>
    </xdr:to>
    <xdr:sp macro="" textlink="">
      <xdr:nvSpPr>
        <xdr:cNvPr id="9" name="Rectangle 8"/>
        <xdr:cNvSpPr/>
      </xdr:nvSpPr>
      <xdr:spPr>
        <a:xfrm>
          <a:off x="5410200" y="4705350"/>
          <a:ext cx="2476500" cy="24765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6</xdr:col>
      <xdr:colOff>1</xdr:colOff>
      <xdr:row>22</xdr:row>
      <xdr:rowOff>9525</xdr:rowOff>
    </xdr:from>
    <xdr:to>
      <xdr:col>7</xdr:col>
      <xdr:colOff>1228725</xdr:colOff>
      <xdr:row>28</xdr:row>
      <xdr:rowOff>161925</xdr:rowOff>
    </xdr:to>
    <xdr:sp macro="" textlink="$H$21">
      <xdr:nvSpPr>
        <xdr:cNvPr id="10" name="TextBox 9"/>
        <xdr:cNvSpPr txBox="1"/>
      </xdr:nvSpPr>
      <xdr:spPr>
        <a:xfrm>
          <a:off x="5410201" y="5095875"/>
          <a:ext cx="2466974" cy="1295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AE639C88-C80D-4EF9-ADC4-A0571980CF52}" type="TxLink">
            <a:rPr lang="en-US" sz="96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14</a:t>
          </a:fld>
          <a:endParaRPr lang="bg-BG" sz="400000">
            <a:solidFill>
              <a:schemeClr val="bg1"/>
            </a:solidFill>
          </a:endParaRPr>
        </a:p>
      </xdr:txBody>
    </xdr:sp>
    <xdr:clientData/>
  </xdr:twoCellAnchor>
  <xdr:oneCellAnchor>
    <xdr:from>
      <xdr:col>6</xdr:col>
      <xdr:colOff>1</xdr:colOff>
      <xdr:row>28</xdr:row>
      <xdr:rowOff>104775</xdr:rowOff>
    </xdr:from>
    <xdr:ext cx="2466974" cy="593304"/>
    <xdr:sp macro="" textlink="">
      <xdr:nvSpPr>
        <xdr:cNvPr id="11" name="TextBox 10"/>
        <xdr:cNvSpPr txBox="1"/>
      </xdr:nvSpPr>
      <xdr:spPr>
        <a:xfrm>
          <a:off x="5410201" y="6334125"/>
          <a:ext cx="2466974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200" b="0" i="0" u="none" strike="noStrike">
              <a:solidFill>
                <a:srgbClr val="FFC000"/>
              </a:solidFill>
              <a:latin typeface="Calibri"/>
              <a:cs typeface="Calibri"/>
            </a:rPr>
            <a:t>MONTHS</a:t>
          </a:r>
        </a:p>
      </xdr:txBody>
    </xdr:sp>
    <xdr:clientData/>
  </xdr:oneCellAnchor>
  <xdr:oneCellAnchor>
    <xdr:from>
      <xdr:col>3</xdr:col>
      <xdr:colOff>133350</xdr:colOff>
      <xdr:row>21</xdr:row>
      <xdr:rowOff>95250</xdr:rowOff>
    </xdr:from>
    <xdr:ext cx="2476499" cy="405432"/>
    <xdr:sp macro="" textlink="">
      <xdr:nvSpPr>
        <xdr:cNvPr id="13" name="TextBox 12"/>
        <xdr:cNvSpPr txBox="1"/>
      </xdr:nvSpPr>
      <xdr:spPr>
        <a:xfrm>
          <a:off x="2809875" y="4991100"/>
          <a:ext cx="247649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000" b="0" i="0" u="none" strike="noStrike">
              <a:solidFill>
                <a:srgbClr val="FFFF00"/>
              </a:solidFill>
              <a:latin typeface="Calibri"/>
              <a:cs typeface="Calibri"/>
            </a:rPr>
            <a:t>NET BURN RATE</a:t>
          </a:r>
        </a:p>
      </xdr:txBody>
    </xdr:sp>
    <xdr:clientData/>
  </xdr:oneCellAnchor>
  <xdr:oneCellAnchor>
    <xdr:from>
      <xdr:col>6</xdr:col>
      <xdr:colOff>0</xdr:colOff>
      <xdr:row>21</xdr:row>
      <xdr:rowOff>104775</xdr:rowOff>
    </xdr:from>
    <xdr:ext cx="2466975" cy="405432"/>
    <xdr:sp macro="" textlink="">
      <xdr:nvSpPr>
        <xdr:cNvPr id="14" name="TextBox 13"/>
        <xdr:cNvSpPr txBox="1"/>
      </xdr:nvSpPr>
      <xdr:spPr>
        <a:xfrm>
          <a:off x="5410200" y="5000625"/>
          <a:ext cx="24669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000" b="0" i="0" u="none" strike="noStrike">
              <a:solidFill>
                <a:srgbClr val="FFFF00"/>
              </a:solidFill>
              <a:latin typeface="Calibri"/>
              <a:cs typeface="Calibri"/>
            </a:rPr>
            <a:t>RUNWAY</a:t>
          </a:r>
        </a:p>
      </xdr:txBody>
    </xdr:sp>
    <xdr:clientData/>
  </xdr:oneCellAnchor>
  <xdr:twoCellAnchor>
    <xdr:from>
      <xdr:col>1</xdr:col>
      <xdr:colOff>0</xdr:colOff>
      <xdr:row>20</xdr:row>
      <xdr:rowOff>0</xdr:rowOff>
    </xdr:from>
    <xdr:to>
      <xdr:col>3</xdr:col>
      <xdr:colOff>9525</xdr:colOff>
      <xdr:row>33</xdr:row>
      <xdr:rowOff>0</xdr:rowOff>
    </xdr:to>
    <xdr:sp macro="" textlink="">
      <xdr:nvSpPr>
        <xdr:cNvPr id="15" name="Rectangle 14"/>
        <xdr:cNvSpPr/>
      </xdr:nvSpPr>
      <xdr:spPr>
        <a:xfrm>
          <a:off x="209550" y="4705350"/>
          <a:ext cx="2476500" cy="2476500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bg-BG" sz="1100"/>
        </a:p>
      </xdr:txBody>
    </xdr:sp>
    <xdr:clientData/>
  </xdr:twoCellAnchor>
  <xdr:twoCellAnchor>
    <xdr:from>
      <xdr:col>1</xdr:col>
      <xdr:colOff>142875</xdr:colOff>
      <xdr:row>23</xdr:row>
      <xdr:rowOff>47626</xdr:rowOff>
    </xdr:from>
    <xdr:to>
      <xdr:col>3</xdr:col>
      <xdr:colOff>9525</xdr:colOff>
      <xdr:row>28</xdr:row>
      <xdr:rowOff>0</xdr:rowOff>
    </xdr:to>
    <xdr:sp macro="" textlink="$B$21">
      <xdr:nvSpPr>
        <xdr:cNvPr id="16" name="TextBox 15"/>
        <xdr:cNvSpPr txBox="1"/>
      </xdr:nvSpPr>
      <xdr:spPr>
        <a:xfrm>
          <a:off x="352425" y="5324476"/>
          <a:ext cx="2333625" cy="904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fld id="{BA0BC64D-0E59-4BAA-AD4C-45C32BB18B65}" type="TxLink">
            <a:rPr lang="en-US" sz="6000" b="0" i="0" u="none" strike="noStrike">
              <a:solidFill>
                <a:srgbClr val="FFFFFF"/>
              </a:solidFill>
              <a:latin typeface="Calibri"/>
              <a:ea typeface="+mn-ea"/>
              <a:cs typeface="Calibri"/>
            </a:rPr>
            <a:pPr marL="0" indent="0" algn="ctr"/>
            <a:t>290 k</a:t>
          </a:fld>
          <a:endParaRPr lang="bg-BG" sz="6000" b="0" i="0" u="none" strike="noStrike">
            <a:solidFill>
              <a:srgbClr val="FFFFFF"/>
            </a:solidFill>
            <a:latin typeface="Calibri"/>
            <a:ea typeface="+mn-ea"/>
            <a:cs typeface="Calibri"/>
          </a:endParaRPr>
        </a:p>
      </xdr:txBody>
    </xdr:sp>
    <xdr:clientData/>
  </xdr:twoCellAnchor>
  <xdr:oneCellAnchor>
    <xdr:from>
      <xdr:col>2</xdr:col>
      <xdr:colOff>200025</xdr:colOff>
      <xdr:row>28</xdr:row>
      <xdr:rowOff>9525</xdr:rowOff>
    </xdr:from>
    <xdr:ext cx="1047750" cy="593304"/>
    <xdr:sp macro="" textlink="$B$22">
      <xdr:nvSpPr>
        <xdr:cNvPr id="17" name="TextBox 16"/>
        <xdr:cNvSpPr txBox="1"/>
      </xdr:nvSpPr>
      <xdr:spPr>
        <a:xfrm>
          <a:off x="1638300" y="6238875"/>
          <a:ext cx="1047750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/>
          <a:fld id="{B6525155-B48A-4A4B-BEDC-9D886F28398E}" type="TxLink">
            <a:rPr lang="en-US" sz="3200" b="0" i="0" u="none" strike="noStrike">
              <a:solidFill>
                <a:srgbClr val="92D050"/>
              </a:solidFill>
              <a:latin typeface="Calibri"/>
              <a:ea typeface="+mn-ea"/>
              <a:cs typeface="Calibri"/>
            </a:rPr>
            <a:pPr marL="0" indent="0"/>
            <a:t>-30 k</a:t>
          </a:fld>
          <a:endParaRPr lang="bg-BG" sz="3200" b="0" i="0" u="none" strike="noStrike">
            <a:solidFill>
              <a:srgbClr val="92D050"/>
            </a:solidFill>
            <a:latin typeface="Calibri"/>
            <a:ea typeface="+mn-ea"/>
            <a:cs typeface="Calibri"/>
          </a:endParaRPr>
        </a:p>
      </xdr:txBody>
    </xdr:sp>
    <xdr:clientData/>
  </xdr:oneCellAnchor>
  <xdr:oneCellAnchor>
    <xdr:from>
      <xdr:col>1</xdr:col>
      <xdr:colOff>257175</xdr:colOff>
      <xdr:row>28</xdr:row>
      <xdr:rowOff>66675</xdr:rowOff>
    </xdr:from>
    <xdr:ext cx="1371600" cy="530658"/>
    <xdr:sp macro="" textlink="">
      <xdr:nvSpPr>
        <xdr:cNvPr id="18" name="TextBox 17"/>
        <xdr:cNvSpPr txBox="1"/>
      </xdr:nvSpPr>
      <xdr:spPr>
        <a:xfrm>
          <a:off x="466725" y="6296025"/>
          <a:ext cx="13716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400" b="1">
              <a:solidFill>
                <a:srgbClr val="FFC000"/>
              </a:solidFill>
            </a:rPr>
            <a:t>CHANGE FROM LAST</a:t>
          </a:r>
          <a:r>
            <a:rPr lang="en-GB" sz="1400" b="1" baseline="0">
              <a:solidFill>
                <a:srgbClr val="FFC000"/>
              </a:solidFill>
            </a:rPr>
            <a:t> MONTH</a:t>
          </a:r>
          <a:endParaRPr lang="bg-BG" sz="1400" b="1">
            <a:solidFill>
              <a:srgbClr val="FFC000"/>
            </a:solidFill>
          </a:endParaRPr>
        </a:p>
      </xdr:txBody>
    </xdr:sp>
    <xdr:clientData/>
  </xdr:oneCellAnchor>
  <xdr:oneCellAnchor>
    <xdr:from>
      <xdr:col>1</xdr:col>
      <xdr:colOff>0</xdr:colOff>
      <xdr:row>21</xdr:row>
      <xdr:rowOff>95250</xdr:rowOff>
    </xdr:from>
    <xdr:ext cx="2476499" cy="405432"/>
    <xdr:sp macro="" textlink="">
      <xdr:nvSpPr>
        <xdr:cNvPr id="19" name="TextBox 18"/>
        <xdr:cNvSpPr txBox="1"/>
      </xdr:nvSpPr>
      <xdr:spPr>
        <a:xfrm>
          <a:off x="209550" y="4991100"/>
          <a:ext cx="247649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2000" b="0" i="0" u="none" strike="noStrike">
              <a:solidFill>
                <a:srgbClr val="FFFF00"/>
              </a:solidFill>
              <a:latin typeface="Calibri"/>
              <a:cs typeface="Calibri"/>
            </a:rPr>
            <a:t>GROSS BURN RATE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showGridLines="0" tabSelected="1" zoomScaleNormal="100" workbookViewId="0">
      <selection activeCell="I51" sqref="I51"/>
    </sheetView>
  </sheetViews>
  <sheetFormatPr defaultColWidth="0" defaultRowHeight="15" zeroHeight="1" x14ac:dyDescent="0.25"/>
  <cols>
    <col min="1" max="1" width="3.140625" customWidth="1"/>
    <col min="2" max="2" width="18.42578125" customWidth="1"/>
    <col min="3" max="5" width="18.5703125" customWidth="1"/>
    <col min="6" max="6" width="3.85546875" customWidth="1"/>
    <col min="7" max="8" width="18.5703125" customWidth="1"/>
    <col min="9" max="9" width="2.42578125" customWidth="1"/>
    <col min="10" max="10" width="0" hidden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66.75" customHeight="1" x14ac:dyDescent="0.25">
      <c r="A2" s="2"/>
      <c r="B2" s="16" t="s">
        <v>2</v>
      </c>
      <c r="C2" s="16"/>
      <c r="D2" s="16"/>
      <c r="E2" s="16"/>
      <c r="F2" s="16"/>
      <c r="G2" s="16"/>
      <c r="H2" s="16"/>
      <c r="I2" s="2"/>
    </row>
    <row r="3" spans="1:9" ht="18.75" customHeight="1" x14ac:dyDescent="0.25">
      <c r="A3" s="11"/>
      <c r="B3" s="11"/>
      <c r="C3" s="11"/>
      <c r="D3" s="11"/>
      <c r="E3" s="11"/>
      <c r="F3" s="11"/>
      <c r="G3" s="11"/>
      <c r="H3" s="12" t="s">
        <v>0</v>
      </c>
      <c r="I3" s="11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"/>
      <c r="B5" s="13" t="s">
        <v>20</v>
      </c>
      <c r="C5" s="14">
        <v>3000000</v>
      </c>
      <c r="D5" s="15" t="s">
        <v>21</v>
      </c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9" t="s">
        <v>3</v>
      </c>
      <c r="C7" s="9" t="s">
        <v>4</v>
      </c>
      <c r="D7" s="9" t="s">
        <v>6</v>
      </c>
      <c r="E7" s="9" t="s">
        <v>22</v>
      </c>
      <c r="F7" s="9"/>
      <c r="G7" s="9" t="s">
        <v>7</v>
      </c>
      <c r="H7" s="9" t="s">
        <v>5</v>
      </c>
      <c r="I7" s="3"/>
    </row>
    <row r="8" spans="1:9" x14ac:dyDescent="0.25">
      <c r="A8" s="3"/>
      <c r="B8" s="10" t="s">
        <v>8</v>
      </c>
      <c r="C8" s="7">
        <v>-330000</v>
      </c>
      <c r="D8" s="7">
        <v>255000</v>
      </c>
      <c r="E8" s="7">
        <v>-168300</v>
      </c>
      <c r="F8" s="9"/>
      <c r="G8" s="8">
        <f>-C8</f>
        <v>330000</v>
      </c>
      <c r="H8" s="8">
        <f>-(D8+E8+C8)</f>
        <v>243300</v>
      </c>
      <c r="I8" s="3"/>
    </row>
    <row r="9" spans="1:9" x14ac:dyDescent="0.25">
      <c r="A9" s="3"/>
      <c r="B9" s="10" t="s">
        <v>9</v>
      </c>
      <c r="C9" s="7">
        <v>-260000</v>
      </c>
      <c r="D9" s="7">
        <v>250000</v>
      </c>
      <c r="E9" s="7">
        <v>-165000</v>
      </c>
      <c r="F9" s="9"/>
      <c r="G9" s="8">
        <f t="shared" ref="G9:G19" si="0">-C9</f>
        <v>260000</v>
      </c>
      <c r="H9" s="8">
        <f t="shared" ref="H9:H19" si="1">-(D9+E9+C9)</f>
        <v>175000</v>
      </c>
      <c r="I9" s="3"/>
    </row>
    <row r="10" spans="1:9" x14ac:dyDescent="0.25">
      <c r="A10" s="3"/>
      <c r="B10" s="10" t="s">
        <v>10</v>
      </c>
      <c r="C10" s="7">
        <v>-300000</v>
      </c>
      <c r="D10" s="7">
        <v>230000</v>
      </c>
      <c r="E10" s="7">
        <v>-161000</v>
      </c>
      <c r="F10" s="9"/>
      <c r="G10" s="8">
        <f t="shared" si="0"/>
        <v>300000</v>
      </c>
      <c r="H10" s="8">
        <f t="shared" si="1"/>
        <v>231000</v>
      </c>
      <c r="I10" s="3"/>
    </row>
    <row r="11" spans="1:9" x14ac:dyDescent="0.25">
      <c r="A11" s="3"/>
      <c r="B11" s="10" t="s">
        <v>11</v>
      </c>
      <c r="C11" s="7">
        <v>-330000</v>
      </c>
      <c r="D11" s="7">
        <v>235000</v>
      </c>
      <c r="E11" s="7">
        <v>-152750</v>
      </c>
      <c r="F11" s="9"/>
      <c r="G11" s="8">
        <f t="shared" si="0"/>
        <v>330000</v>
      </c>
      <c r="H11" s="8">
        <f t="shared" si="1"/>
        <v>247750</v>
      </c>
      <c r="I11" s="3"/>
    </row>
    <row r="12" spans="1:9" x14ac:dyDescent="0.25">
      <c r="A12" s="3"/>
      <c r="B12" s="10" t="s">
        <v>12</v>
      </c>
      <c r="C12" s="7">
        <v>-330000</v>
      </c>
      <c r="D12" s="7">
        <v>230000</v>
      </c>
      <c r="E12" s="7">
        <v>-161000</v>
      </c>
      <c r="F12" s="9"/>
      <c r="G12" s="8">
        <f t="shared" si="0"/>
        <v>330000</v>
      </c>
      <c r="H12" s="8">
        <f t="shared" si="1"/>
        <v>261000</v>
      </c>
      <c r="I12" s="3"/>
    </row>
    <row r="13" spans="1:9" x14ac:dyDescent="0.25">
      <c r="A13" s="3"/>
      <c r="B13" s="10" t="s">
        <v>13</v>
      </c>
      <c r="C13" s="7">
        <v>-290000</v>
      </c>
      <c r="D13" s="7">
        <v>235000</v>
      </c>
      <c r="E13" s="7">
        <v>-155100</v>
      </c>
      <c r="F13" s="9"/>
      <c r="G13" s="8">
        <f t="shared" si="0"/>
        <v>290000</v>
      </c>
      <c r="H13" s="8">
        <f t="shared" si="1"/>
        <v>210100</v>
      </c>
      <c r="I13" s="3"/>
    </row>
    <row r="14" spans="1:9" x14ac:dyDescent="0.25">
      <c r="A14" s="3"/>
      <c r="B14" s="10" t="s">
        <v>14</v>
      </c>
      <c r="C14" s="7">
        <v>-300000</v>
      </c>
      <c r="D14" s="7">
        <v>240000</v>
      </c>
      <c r="E14" s="7">
        <v>-144000</v>
      </c>
      <c r="F14" s="9"/>
      <c r="G14" s="8">
        <f t="shared" si="0"/>
        <v>300000</v>
      </c>
      <c r="H14" s="8">
        <f t="shared" si="1"/>
        <v>204000</v>
      </c>
      <c r="I14" s="3"/>
    </row>
    <row r="15" spans="1:9" x14ac:dyDescent="0.25">
      <c r="A15" s="3"/>
      <c r="B15" s="10" t="s">
        <v>15</v>
      </c>
      <c r="C15" s="7">
        <v>-330000</v>
      </c>
      <c r="D15" s="7">
        <v>245000</v>
      </c>
      <c r="E15" s="7">
        <v>-151900</v>
      </c>
      <c r="F15" s="9"/>
      <c r="G15" s="8">
        <f t="shared" si="0"/>
        <v>330000</v>
      </c>
      <c r="H15" s="8">
        <f t="shared" si="1"/>
        <v>236900</v>
      </c>
      <c r="I15" s="3"/>
    </row>
    <row r="16" spans="1:9" x14ac:dyDescent="0.25">
      <c r="A16" s="3"/>
      <c r="B16" s="10" t="s">
        <v>16</v>
      </c>
      <c r="C16" s="7">
        <v>-310000</v>
      </c>
      <c r="D16" s="7">
        <v>235000</v>
      </c>
      <c r="E16" s="7">
        <v>-143350</v>
      </c>
      <c r="F16" s="9"/>
      <c r="G16" s="8">
        <f t="shared" si="0"/>
        <v>310000</v>
      </c>
      <c r="H16" s="8">
        <f t="shared" si="1"/>
        <v>218350</v>
      </c>
      <c r="I16" s="3"/>
    </row>
    <row r="17" spans="1:9" x14ac:dyDescent="0.25">
      <c r="A17" s="3"/>
      <c r="B17" s="10" t="s">
        <v>17</v>
      </c>
      <c r="C17" s="7">
        <v>-340000</v>
      </c>
      <c r="D17" s="7">
        <v>225000</v>
      </c>
      <c r="E17" s="7">
        <v>-146250</v>
      </c>
      <c r="F17" s="9"/>
      <c r="G17" s="8">
        <f t="shared" si="0"/>
        <v>340000</v>
      </c>
      <c r="H17" s="8">
        <f t="shared" si="1"/>
        <v>261250</v>
      </c>
      <c r="I17" s="3"/>
    </row>
    <row r="18" spans="1:9" x14ac:dyDescent="0.25">
      <c r="A18" s="3"/>
      <c r="B18" s="10" t="s">
        <v>18</v>
      </c>
      <c r="C18" s="7">
        <v>-320000</v>
      </c>
      <c r="D18" s="7">
        <v>280000</v>
      </c>
      <c r="E18" s="7">
        <v>-176400</v>
      </c>
      <c r="F18" s="9"/>
      <c r="G18" s="8">
        <f t="shared" si="0"/>
        <v>320000</v>
      </c>
      <c r="H18" s="8">
        <f t="shared" si="1"/>
        <v>216400</v>
      </c>
      <c r="I18" s="3"/>
    </row>
    <row r="19" spans="1:9" x14ac:dyDescent="0.25">
      <c r="A19" s="3"/>
      <c r="B19" s="10" t="s">
        <v>19</v>
      </c>
      <c r="C19" s="7">
        <v>-290000</v>
      </c>
      <c r="D19" s="7">
        <v>245000</v>
      </c>
      <c r="E19" s="7">
        <v>-169050</v>
      </c>
      <c r="F19" s="9"/>
      <c r="G19" s="8">
        <f t="shared" si="0"/>
        <v>290000</v>
      </c>
      <c r="H19" s="8">
        <f t="shared" si="1"/>
        <v>214050</v>
      </c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 t="str">
        <f>CONCATENATE(ROUND(G19/1000,0)," k")</f>
        <v>290 k</v>
      </c>
      <c r="C21" s="3"/>
      <c r="D21" s="3"/>
      <c r="E21" s="4" t="str">
        <f>CONCATENATE(ROUND(H19/1000,0)," k")</f>
        <v>214 k</v>
      </c>
      <c r="F21" s="3"/>
      <c r="G21" s="3"/>
      <c r="H21" s="3">
        <f>ROUND(C5/H19,0)</f>
        <v>14</v>
      </c>
      <c r="I21" s="3"/>
    </row>
    <row r="22" spans="1:9" x14ac:dyDescent="0.25">
      <c r="A22" s="3"/>
      <c r="B22" s="3" t="str">
        <f>CONCATENATE(ROUND((G19-G18)/1000,0)," k")</f>
        <v>-30 k</v>
      </c>
      <c r="C22" s="3"/>
      <c r="D22" s="3"/>
      <c r="E22" s="4" t="str">
        <f>CONCATENATE(ROUND((H19-H18)/1000,0)," k")</f>
        <v>-2 k</v>
      </c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5.95" customHeight="1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ht="15.95" customHeight="1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5"/>
      <c r="C49" s="5"/>
      <c r="D49" s="5"/>
      <c r="E49" s="5"/>
      <c r="F49" s="5"/>
      <c r="G49" s="5"/>
      <c r="H49" s="6" t="s">
        <v>23</v>
      </c>
      <c r="I49" s="3"/>
    </row>
    <row r="50" spans="1:9" x14ac:dyDescent="0.25">
      <c r="A50" s="3"/>
      <c r="B50" s="5"/>
      <c r="C50" s="5"/>
      <c r="D50" s="5"/>
      <c r="E50" s="5"/>
      <c r="F50" s="5"/>
      <c r="G50" s="5"/>
      <c r="H50" s="6" t="s">
        <v>1</v>
      </c>
      <c r="I50" s="3"/>
    </row>
    <row r="51" spans="1:9" ht="13.5" customHeight="1" x14ac:dyDescent="0.25">
      <c r="A51" s="3"/>
      <c r="B51" s="5"/>
      <c r="C51" s="5"/>
      <c r="D51" s="5"/>
      <c r="E51" s="5"/>
      <c r="F51" s="5"/>
      <c r="G51" s="5"/>
      <c r="H51" s="3"/>
      <c r="I51" s="3"/>
    </row>
    <row r="52" spans="1:9" ht="15" hidden="1" customHeight="1" x14ac:dyDescent="0.25">
      <c r="B52" s="1"/>
      <c r="C52" s="1"/>
      <c r="D52" s="1"/>
      <c r="E52" s="1"/>
      <c r="F52" s="1"/>
      <c r="G52" s="1"/>
    </row>
    <row r="53" spans="1:9" ht="15" hidden="1" customHeight="1" x14ac:dyDescent="0.25">
      <c r="B53" s="1"/>
      <c r="C53" s="1"/>
      <c r="D53" s="1"/>
      <c r="E53" s="1"/>
      <c r="F53" s="1"/>
      <c r="G53" s="1"/>
    </row>
    <row r="54" spans="1:9" ht="15" hidden="1" customHeight="1" x14ac:dyDescent="0.25">
      <c r="B54" s="1"/>
      <c r="C54" s="1"/>
      <c r="D54" s="1"/>
      <c r="E54" s="1"/>
      <c r="F54" s="1"/>
      <c r="G54" s="1"/>
    </row>
    <row r="55" spans="1:9" ht="15" hidden="1" customHeight="1" x14ac:dyDescent="0.25">
      <c r="B55" s="1"/>
      <c r="C55" s="1"/>
      <c r="D55" s="1"/>
      <c r="E55" s="1"/>
      <c r="F55" s="1"/>
      <c r="G55" s="1"/>
    </row>
    <row r="56" spans="1:9" ht="15" hidden="1" customHeight="1" x14ac:dyDescent="0.25">
      <c r="B56" s="1"/>
      <c r="C56" s="1"/>
      <c r="D56" s="1"/>
      <c r="E56" s="1"/>
      <c r="F56" s="1"/>
      <c r="G56" s="1"/>
    </row>
    <row r="57" spans="1:9" ht="15" hidden="1" customHeight="1" x14ac:dyDescent="0.25">
      <c r="B57" s="1"/>
      <c r="C57" s="1"/>
      <c r="D57" s="1"/>
      <c r="E57" s="1"/>
      <c r="F57" s="1"/>
      <c r="G57" s="1"/>
    </row>
    <row r="58" spans="1:9" ht="15" hidden="1" customHeight="1" x14ac:dyDescent="0.25">
      <c r="B58" s="1"/>
      <c r="C58" s="1"/>
      <c r="D58" s="1"/>
      <c r="E58" s="1"/>
      <c r="F58" s="1"/>
      <c r="G58" s="1"/>
    </row>
    <row r="59" spans="1:9" ht="15" hidden="1" customHeight="1" x14ac:dyDescent="0.25">
      <c r="B59" s="1"/>
      <c r="C59" s="1"/>
      <c r="D59" s="1"/>
      <c r="E59" s="1"/>
      <c r="F59" s="1"/>
      <c r="G59" s="1"/>
    </row>
    <row r="60" spans="1:9" hidden="1" x14ac:dyDescent="0.25"/>
    <row r="61" spans="1:9" hidden="1" x14ac:dyDescent="0.25"/>
    <row r="62" spans="1:9" hidden="1" x14ac:dyDescent="0.25"/>
    <row r="63" spans="1:9" hidden="1" x14ac:dyDescent="0.25"/>
    <row r="64" spans="1:9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</sheetData>
  <mergeCells count="1">
    <mergeCell ref="B2:H2"/>
  </mergeCells>
  <phoneticPr fontId="3" type="noConversion"/>
  <hyperlinks>
    <hyperlink ref="H3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9FACF8-3FB6-4EC5-AF34-479710E2A2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C03AAE-8D9F-4B46-ADF4-6990C307F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008E85-9187-4E71-9AD2-49A24F07BE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 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Dobromir Dikov</dc:creator>
  <cp:keywords/>
  <dc:description/>
  <cp:lastModifiedBy>Dobromir Dikov</cp:lastModifiedBy>
  <cp:revision/>
  <dcterms:created xsi:type="dcterms:W3CDTF">2019-06-04T07:15:42Z</dcterms:created>
  <dcterms:modified xsi:type="dcterms:W3CDTF">2019-10-14T04:08:14Z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