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dobromir.dikov\0. Personal\ABC\"/>
    </mc:Choice>
  </mc:AlternateContent>
  <bookViews>
    <workbookView xWindow="0" yWindow="0" windowWidth="28800" windowHeight="11700"/>
  </bookViews>
  <sheets>
    <sheet name="ABC Model" sheetId="1" r:id="rId1"/>
  </sheet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H59" i="1" l="1"/>
  <c r="F59" i="1"/>
  <c r="D59" i="1"/>
  <c r="H54" i="1"/>
  <c r="H62" i="1"/>
  <c r="H57" i="1"/>
  <c r="F45" i="1"/>
  <c r="F46" i="1"/>
  <c r="F48" i="1"/>
  <c r="H61" i="1"/>
  <c r="D45" i="1"/>
  <c r="D46" i="1"/>
  <c r="D48" i="1"/>
  <c r="D61" i="1"/>
  <c r="F61" i="1"/>
  <c r="F42" i="1"/>
  <c r="D42" i="1"/>
  <c r="D57" i="1"/>
  <c r="F62" i="1"/>
  <c r="F54" i="1"/>
  <c r="F38" i="1"/>
  <c r="D38" i="1"/>
  <c r="D53" i="1"/>
  <c r="D55" i="1"/>
  <c r="L28" i="1"/>
  <c r="J28" i="1"/>
  <c r="F28" i="1"/>
  <c r="L24" i="1"/>
  <c r="F24" i="1"/>
  <c r="F15" i="1"/>
  <c r="F16" i="1"/>
  <c r="F18" i="1"/>
  <c r="L27" i="1"/>
  <c r="D15" i="1"/>
  <c r="D16" i="1"/>
  <c r="D18" i="1"/>
  <c r="F12" i="1"/>
  <c r="L23" i="1"/>
  <c r="D12" i="1"/>
  <c r="D23" i="1"/>
  <c r="D25" i="1"/>
  <c r="H63" i="1"/>
  <c r="L29" i="1"/>
  <c r="F57" i="1"/>
  <c r="F53" i="1"/>
  <c r="F23" i="1"/>
  <c r="H53" i="1"/>
  <c r="H55" i="1"/>
  <c r="H65" i="1"/>
  <c r="D63" i="1"/>
  <c r="D65" i="1"/>
  <c r="F63" i="1"/>
  <c r="F55" i="1"/>
  <c r="J27" i="1"/>
  <c r="J29" i="1"/>
  <c r="D27" i="1"/>
  <c r="D29" i="1"/>
  <c r="D31" i="1"/>
  <c r="L25" i="1"/>
  <c r="L31" i="1"/>
  <c r="J23" i="1"/>
  <c r="J25" i="1"/>
  <c r="F27" i="1"/>
  <c r="F29" i="1"/>
  <c r="F65" i="1"/>
  <c r="F25" i="1"/>
  <c r="J31" i="1"/>
  <c r="F31" i="1"/>
</calcChain>
</file>

<file path=xl/sharedStrings.xml><?xml version="1.0" encoding="utf-8"?>
<sst xmlns="http://schemas.openxmlformats.org/spreadsheetml/2006/main" count="64" uniqueCount="36">
  <si>
    <t>Activity-Based Costing Model</t>
  </si>
  <si>
    <t>Magnimetrics</t>
  </si>
  <si>
    <t>in EUR'000</t>
  </si>
  <si>
    <t>Two-Activity ABC Model</t>
  </si>
  <si>
    <t>Overhead costs for machine setups</t>
  </si>
  <si>
    <t>Volume of machine setups</t>
  </si>
  <si>
    <t>ABC Model</t>
  </si>
  <si>
    <t>Traditional Costing</t>
  </si>
  <si>
    <t>Total production overheads</t>
  </si>
  <si>
    <t>Assigned overheads</t>
  </si>
  <si>
    <t>O/h allocated on machine hours</t>
  </si>
  <si>
    <t>Machine hours</t>
  </si>
  <si>
    <t>O/h cost per machine hour</t>
  </si>
  <si>
    <t>O/h cost per setup (per batch)</t>
  </si>
  <si>
    <t>Machine setup costs</t>
  </si>
  <si>
    <t>Production quantity in batch</t>
  </si>
  <si>
    <t>O/h setup costs per unit</t>
  </si>
  <si>
    <t>Overhead costs per machine hour</t>
  </si>
  <si>
    <t>Production volume per machine hour</t>
  </si>
  <si>
    <t>Overheads per machine hour</t>
  </si>
  <si>
    <t>Small Batch Example</t>
  </si>
  <si>
    <t>One-Activity ABC Model</t>
  </si>
  <si>
    <t>Overhead costs for procurement of raw material</t>
  </si>
  <si>
    <t>O/h per kg of raw material</t>
  </si>
  <si>
    <t>Volume of raw material used (kgs)</t>
  </si>
  <si>
    <t>Large Batch Example</t>
  </si>
  <si>
    <t>Kgs of raw materials per unit</t>
  </si>
  <si>
    <t>ABC Model (1)</t>
  </si>
  <si>
    <t>ABC Model (2)</t>
  </si>
  <si>
    <t>Overheads per unit</t>
  </si>
  <si>
    <t>Example with Similar Products</t>
  </si>
  <si>
    <t>Total Overheads per unit
in a batch of 800 pcs.</t>
  </si>
  <si>
    <t>Total Overheads per unit
in a batch of 16 000 pcs.</t>
  </si>
  <si>
    <t>Total Overheads per unit
in a batch of 10 000 pcs.</t>
  </si>
  <si>
    <t>Magnimetrics takes no responsibility for any losses that may arise from using the information within this file</t>
  </si>
  <si>
    <t>ABC Model Template prepared by Magnimetrics.com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</si>
</sst>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 #,##0.00_-;_-* &quot;-&quot;??_-;_-@_-"/>
    <numFmt numFmtId="164" formatCode="_-* #,##0_-;\-* #,##0_-;_-* &quot;-&quot;??_-;_-@_-"/>
    <numFmt numFmtId="165" formatCode="_-* #,##0.00\ _л_в_._-;\-* #,##0.00\ _л_в_._-;_-* &quot;-&quot;??\ _л_в_._-;_-@_-"/>
  </numFmts>
  <fonts count="11" x14ac:knownFonts="1">
    <font>
      <sz val="11"/>
      <color theme="1"/>
      <name val="Calibri"/>
      <family val="2"/>
      <charset val="204"/>
      <scheme val="minor"/>
    </font>
    <font>
      <sz val="11"/>
      <color theme="1"/>
      <name val="Calibri"/>
      <family val="2"/>
      <charset val="204"/>
      <scheme val="minor"/>
    </font>
    <font>
      <sz val="8"/>
      <color theme="1"/>
      <name val="Arial"/>
      <family val="2"/>
      <charset val="204"/>
    </font>
    <font>
      <b/>
      <sz val="12"/>
      <color rgb="FF002060"/>
      <name val="Arial"/>
      <family val="2"/>
      <charset val="204"/>
    </font>
    <font>
      <b/>
      <sz val="8"/>
      <color theme="1"/>
      <name val="Arial"/>
      <family val="2"/>
      <charset val="204"/>
    </font>
    <font>
      <b/>
      <sz val="8"/>
      <color rgb="FF002060"/>
      <name val="Arial"/>
      <family val="2"/>
      <charset val="204"/>
    </font>
    <font>
      <b/>
      <sz val="9"/>
      <color rgb="FF002060"/>
      <name val="Arial"/>
      <family val="2"/>
      <charset val="204"/>
    </font>
    <font>
      <b/>
      <i/>
      <sz val="8"/>
      <color rgb="FF002060"/>
      <name val="Arial"/>
      <family val="2"/>
      <charset val="204"/>
    </font>
    <font>
      <sz val="8"/>
      <color theme="0"/>
      <name val="Arial"/>
      <family val="2"/>
      <charset val="204"/>
    </font>
    <font>
      <b/>
      <sz val="8"/>
      <color theme="0"/>
      <name val="Arial"/>
      <family val="2"/>
      <charset val="204"/>
    </font>
    <font>
      <sz val="8"/>
      <color rgb="FF002060"/>
      <name val="Arial"/>
      <family val="2"/>
      <charset val="204"/>
    </font>
  </fonts>
  <fills count="4">
    <fill>
      <patternFill patternType="none"/>
    </fill>
    <fill>
      <patternFill patternType="gray125"/>
    </fill>
    <fill>
      <patternFill patternType="solid">
        <fgColor rgb="FF002060"/>
        <bgColor indexed="64"/>
      </patternFill>
    </fill>
    <fill>
      <patternFill patternType="solid">
        <fgColor theme="8" tint="0.79998168889431442"/>
        <bgColor indexed="64"/>
      </patternFill>
    </fill>
  </fills>
  <borders count="2">
    <border>
      <left/>
      <right/>
      <top/>
      <bottom/>
      <diagonal/>
    </border>
    <border>
      <left/>
      <right/>
      <top/>
      <bottom style="thin">
        <color indexed="64"/>
      </bottom>
      <diagonal/>
    </border>
  </borders>
  <cellStyleXfs count="3">
    <xf numFmtId="0" fontId="0" fillId="0" borderId="0"/>
    <xf numFmtId="43" fontId="1" fillId="0" borderId="0" applyFont="0" applyFill="0" applyBorder="0" applyAlignment="0" applyProtection="0"/>
    <xf numFmtId="165" fontId="1" fillId="0" borderId="0" applyFont="0" applyFill="0" applyBorder="0" applyAlignment="0" applyProtection="0"/>
  </cellStyleXfs>
  <cellXfs count="22">
    <xf numFmtId="0" fontId="0" fillId="0" borderId="0" xfId="0"/>
    <xf numFmtId="0" fontId="2" fillId="0" borderId="0" xfId="0" applyFont="1"/>
    <xf numFmtId="0" fontId="3" fillId="0" borderId="0" xfId="0" applyFont="1"/>
    <xf numFmtId="0" fontId="5" fillId="0" borderId="0" xfId="0" applyFont="1"/>
    <xf numFmtId="0" fontId="6" fillId="0" borderId="0" xfId="0" applyFont="1"/>
    <xf numFmtId="0" fontId="7" fillId="0" borderId="0" xfId="0" applyFont="1"/>
    <xf numFmtId="0" fontId="8" fillId="2" borderId="0" xfId="0" applyFont="1" applyFill="1"/>
    <xf numFmtId="0" fontId="9" fillId="2" borderId="0" xfId="0" applyFont="1" applyFill="1"/>
    <xf numFmtId="43" fontId="2" fillId="0" borderId="0" xfId="1" applyFont="1"/>
    <xf numFmtId="164" fontId="2" fillId="0" borderId="0" xfId="1" applyNumberFormat="1" applyFont="1"/>
    <xf numFmtId="164" fontId="5" fillId="0" borderId="0" xfId="1" applyNumberFormat="1" applyFont="1"/>
    <xf numFmtId="0" fontId="4" fillId="0" borderId="1" xfId="0" applyFont="1" applyBorder="1"/>
    <xf numFmtId="164" fontId="2" fillId="0" borderId="0" xfId="0" applyNumberFormat="1" applyFont="1"/>
    <xf numFmtId="43" fontId="5" fillId="0" borderId="0" xfId="1" applyFont="1"/>
    <xf numFmtId="0" fontId="5" fillId="3" borderId="0" xfId="0" applyFont="1" applyFill="1"/>
    <xf numFmtId="0" fontId="10" fillId="3" borderId="0" xfId="0" applyFont="1" applyFill="1"/>
    <xf numFmtId="0" fontId="4" fillId="0" borderId="0" xfId="0" applyFont="1" applyBorder="1"/>
    <xf numFmtId="0" fontId="2" fillId="0" borderId="0" xfId="0" applyFont="1" applyBorder="1"/>
    <xf numFmtId="0" fontId="5" fillId="0" borderId="0" xfId="0" applyFont="1" applyAlignment="1">
      <alignment wrapText="1"/>
    </xf>
    <xf numFmtId="0" fontId="2" fillId="3" borderId="0" xfId="0" applyFont="1" applyFill="1"/>
    <xf numFmtId="0" fontId="7" fillId="3" borderId="0" xfId="0" applyFont="1" applyFill="1" applyAlignment="1">
      <alignment horizontal="right"/>
    </xf>
    <xf numFmtId="0" fontId="7" fillId="0" borderId="0" xfId="0" applyFont="1" applyAlignment="1">
      <alignment horizontal="right"/>
    </xf>
  </cellXfs>
  <cellStyles count="3">
    <cellStyle name="Comma" xfId="1" builtinId="3"/>
    <cellStyle name="Comma 2" xfId="2"/>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13</xdr:col>
      <xdr:colOff>152400</xdr:colOff>
      <xdr:row>21</xdr:row>
      <xdr:rowOff>104775</xdr:rowOff>
    </xdr:from>
    <xdr:to>
      <xdr:col>13</xdr:col>
      <xdr:colOff>3752850</xdr:colOff>
      <xdr:row>31</xdr:row>
      <xdr:rowOff>66675</xdr:rowOff>
    </xdr:to>
    <xdr:sp macro="" textlink="">
      <xdr:nvSpPr>
        <xdr:cNvPr id="2" name="TextBox 1">
          <a:extLst>
            <a:ext uri="{FF2B5EF4-FFF2-40B4-BE49-F238E27FC236}">
              <a16:creationId xmlns:a16="http://schemas.microsoft.com/office/drawing/2014/main" id="{5D610EC0-B203-41DD-B867-B66707854F44}"/>
            </a:ext>
          </a:extLst>
        </xdr:cNvPr>
        <xdr:cNvSpPr txBox="1"/>
      </xdr:nvSpPr>
      <xdr:spPr>
        <a:xfrm>
          <a:off x="8886825" y="3171825"/>
          <a:ext cx="3600450" cy="1533525"/>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800" b="1">
              <a:latin typeface="Arial" panose="020B0604020202020204" pitchFamily="34" charset="0"/>
              <a:cs typeface="Arial" panose="020B0604020202020204" pitchFamily="34" charset="0"/>
            </a:rPr>
            <a:t>Different</a:t>
          </a:r>
          <a:r>
            <a:rPr lang="en-GB" sz="800" b="1" baseline="0">
              <a:latin typeface="Arial" panose="020B0604020202020204" pitchFamily="34" charset="0"/>
              <a:cs typeface="Arial" panose="020B0604020202020204" pitchFamily="34" charset="0"/>
            </a:rPr>
            <a:t> Batch Sizes under One-Activity ABC - </a:t>
          </a:r>
          <a:r>
            <a:rPr lang="en-GB" sz="800" b="1">
              <a:latin typeface="Arial" panose="020B0604020202020204" pitchFamily="34" charset="0"/>
              <a:cs typeface="Arial" panose="020B0604020202020204" pitchFamily="34" charset="0"/>
            </a:rPr>
            <a:t>Commentary:</a:t>
          </a:r>
        </a:p>
        <a:p>
          <a:r>
            <a:rPr lang="en-GB" sz="800"/>
            <a:t>Small Batch - 800 pcs</a:t>
          </a:r>
        </a:p>
        <a:p>
          <a:r>
            <a:rPr lang="en-GB" sz="800"/>
            <a:t>EUR 250 setup costs for the batch arrive at EUR 0.31 setup cost per unit. We also have a constant production volume of 50 pcs per machine hour, which gives us a EUR 0.25 per unit for other production overheads. The sum is EUR 0.56 per unit.</a:t>
          </a:r>
          <a:r>
            <a:rPr lang="en-GB" sz="800" baseline="0"/>
            <a:t> </a:t>
          </a:r>
          <a:r>
            <a:rPr lang="en-GB" sz="800"/>
            <a:t>It is evident that applying ABC for such a small batch gives us an almost double overhead cost per unit. Product is underpriced/subsidized by another product.</a:t>
          </a:r>
        </a:p>
        <a:p>
          <a:r>
            <a:rPr lang="en-GB" sz="800"/>
            <a:t>Large Batch</a:t>
          </a:r>
          <a:r>
            <a:rPr lang="en-GB" sz="800" baseline="0"/>
            <a:t> - </a:t>
          </a:r>
          <a:r>
            <a:rPr lang="en-GB" sz="800"/>
            <a:t>16,000 pcs</a:t>
          </a:r>
        </a:p>
        <a:p>
          <a:r>
            <a:rPr lang="en-GB" sz="800"/>
            <a:t>Machine set-up costs then arrive at EUR 0.02 per unit, total overheads per unit under ABC will then be EUR 0.27, lower than per traditional costing. We are overpricing our product under traditional costing.</a:t>
          </a:r>
        </a:p>
      </xdr:txBody>
    </xdr:sp>
    <xdr:clientData/>
  </xdr:twoCellAnchor>
  <xdr:twoCellAnchor>
    <xdr:from>
      <xdr:col>13</xdr:col>
      <xdr:colOff>152400</xdr:colOff>
      <xdr:row>51</xdr:row>
      <xdr:rowOff>104774</xdr:rowOff>
    </xdr:from>
    <xdr:to>
      <xdr:col>13</xdr:col>
      <xdr:colOff>3752850</xdr:colOff>
      <xdr:row>66</xdr:row>
      <xdr:rowOff>19049</xdr:rowOff>
    </xdr:to>
    <xdr:sp macro="" textlink="">
      <xdr:nvSpPr>
        <xdr:cNvPr id="3" name="TextBox 2">
          <a:extLst>
            <a:ext uri="{FF2B5EF4-FFF2-40B4-BE49-F238E27FC236}">
              <a16:creationId xmlns:a16="http://schemas.microsoft.com/office/drawing/2014/main" id="{833973F0-E49B-4366-B37C-3182130584A9}"/>
            </a:ext>
          </a:extLst>
        </xdr:cNvPr>
        <xdr:cNvSpPr txBox="1"/>
      </xdr:nvSpPr>
      <xdr:spPr>
        <a:xfrm>
          <a:off x="8886825" y="7600949"/>
          <a:ext cx="3600450" cy="2200275"/>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800" b="1">
              <a:latin typeface="Arial" panose="020B0604020202020204" pitchFamily="34" charset="0"/>
              <a:cs typeface="Arial" panose="020B0604020202020204" pitchFamily="34" charset="0"/>
            </a:rPr>
            <a:t>Similar Products under Two-Activity</a:t>
          </a:r>
          <a:r>
            <a:rPr lang="en-GB" sz="800" b="1" baseline="0">
              <a:latin typeface="Arial" panose="020B0604020202020204" pitchFamily="34" charset="0"/>
              <a:cs typeface="Arial" panose="020B0604020202020204" pitchFamily="34" charset="0"/>
            </a:rPr>
            <a:t> ABC - </a:t>
          </a:r>
          <a:r>
            <a:rPr lang="en-GB" sz="800" b="1">
              <a:latin typeface="Arial" panose="020B0604020202020204" pitchFamily="34" charset="0"/>
              <a:cs typeface="Arial" panose="020B0604020202020204" pitchFamily="34" charset="0"/>
            </a:rPr>
            <a:t>Commentary:</a:t>
          </a:r>
        </a:p>
        <a:p>
          <a:r>
            <a:rPr lang="en-GB" sz="800"/>
            <a:t>To compare the Activity-Based Costing model to traditional costing, let us look at two similar products, the only difference between which is the quantity of raw material that goes into production.</a:t>
          </a:r>
        </a:p>
        <a:p>
          <a:r>
            <a:rPr lang="en-GB" sz="800"/>
            <a:t>Following the same approach as above, we get the same overhead setup costs and other overhead costs per unit. The only difference comes from the fact that one product takes 0.5 kgs of raw material, and the other takes 1.7 kgs. Considering this difference and the EUR 0.08 procurement overheads we allocated per kg of raw material, we arrive at EUR 0.26 costs per unit of the first product and EUR 0.36 for the second product. We can see that the first product is overpriced under traditional costing, as we are allocating more cost to it than we should. On the other hand, our other product is most probably underpriced and might be generating losses for the company. We should look into raising its price, if possible, or seek out optimizations in the production process, that will give us cost savings. If none of those is a viable option, we might consider dropping the product from our product line.</a:t>
          </a:r>
        </a:p>
      </xdr:txBody>
    </xdr:sp>
    <xdr:clientData/>
  </xdr:twoCellAnchor>
  <xdr:twoCellAnchor>
    <xdr:from>
      <xdr:col>13</xdr:col>
      <xdr:colOff>127000</xdr:colOff>
      <xdr:row>7</xdr:row>
      <xdr:rowOff>63500</xdr:rowOff>
    </xdr:from>
    <xdr:to>
      <xdr:col>13</xdr:col>
      <xdr:colOff>3727450</xdr:colOff>
      <xdr:row>18</xdr:row>
      <xdr:rowOff>25400</xdr:rowOff>
    </xdr:to>
    <xdr:sp macro="" textlink="">
      <xdr:nvSpPr>
        <xdr:cNvPr id="4" name="TextBox 3">
          <a:extLst>
            <a:ext uri="{FF2B5EF4-FFF2-40B4-BE49-F238E27FC236}">
              <a16:creationId xmlns:a16="http://schemas.microsoft.com/office/drawing/2014/main" id="{5D610EC0-B203-41DD-B867-B66707854F44}"/>
            </a:ext>
          </a:extLst>
        </xdr:cNvPr>
        <xdr:cNvSpPr txBox="1"/>
      </xdr:nvSpPr>
      <xdr:spPr>
        <a:xfrm>
          <a:off x="8850313" y="1127125"/>
          <a:ext cx="3600450" cy="1533525"/>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800" b="1">
              <a:latin typeface="Arial" panose="020B0604020202020204" pitchFamily="34" charset="0"/>
              <a:cs typeface="Arial" panose="020B0604020202020204" pitchFamily="34" charset="0"/>
            </a:rPr>
            <a:t>One-Activity</a:t>
          </a:r>
          <a:r>
            <a:rPr lang="en-GB" sz="800" b="1" baseline="0">
              <a:latin typeface="Arial" panose="020B0604020202020204" pitchFamily="34" charset="0"/>
              <a:cs typeface="Arial" panose="020B0604020202020204" pitchFamily="34" charset="0"/>
            </a:rPr>
            <a:t> ABC - </a:t>
          </a:r>
          <a:r>
            <a:rPr lang="en-GB" sz="800" b="1">
              <a:latin typeface="Arial" panose="020B0604020202020204" pitchFamily="34" charset="0"/>
              <a:cs typeface="Arial" panose="020B0604020202020204" pitchFamily="34" charset="0"/>
            </a:rPr>
            <a:t>Commentary:</a:t>
          </a:r>
        </a:p>
        <a:p>
          <a:r>
            <a:rPr lang="en-GB" sz="800"/>
            <a:t>We assume that we have identified one activity - Machine set-ups. We have determined that machines are configured for each batch of products we make, regardless of the batch size. The overhead costs for machine setups are EUR 250 thousand, out of the total production overhead costs of EUR 1.9 mil. Over the period, we have performed one thousand configurations, which gives us EUR 250 per machine set-up.</a:t>
          </a:r>
        </a:p>
        <a:p>
          <a:r>
            <a:rPr lang="en-GB" sz="800"/>
            <a:t>If we apply the ABC model, we have EUR 250 per setup, in addition to EUR 12.50 per machine hour, compared to EUR 14.39 per machine hour under traditional costing.</a:t>
          </a:r>
        </a:p>
      </xdr:txBody>
    </xdr:sp>
    <xdr:clientData/>
  </xdr:twoCellAnchor>
  <xdr:twoCellAnchor>
    <xdr:from>
      <xdr:col>13</xdr:col>
      <xdr:colOff>158750</xdr:colOff>
      <xdr:row>34</xdr:row>
      <xdr:rowOff>15875</xdr:rowOff>
    </xdr:from>
    <xdr:to>
      <xdr:col>13</xdr:col>
      <xdr:colOff>3759200</xdr:colOff>
      <xdr:row>44</xdr:row>
      <xdr:rowOff>120650</xdr:rowOff>
    </xdr:to>
    <xdr:sp macro="" textlink="">
      <xdr:nvSpPr>
        <xdr:cNvPr id="5" name="TextBox 4">
          <a:extLst>
            <a:ext uri="{FF2B5EF4-FFF2-40B4-BE49-F238E27FC236}">
              <a16:creationId xmlns:a16="http://schemas.microsoft.com/office/drawing/2014/main" id="{5D610EC0-B203-41DD-B867-B66707854F44}"/>
            </a:ext>
          </a:extLst>
        </xdr:cNvPr>
        <xdr:cNvSpPr txBox="1"/>
      </xdr:nvSpPr>
      <xdr:spPr>
        <a:xfrm>
          <a:off x="8882063" y="5080000"/>
          <a:ext cx="3600450" cy="1533525"/>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800" b="1">
              <a:latin typeface="Arial" panose="020B0604020202020204" pitchFamily="34" charset="0"/>
              <a:cs typeface="Arial" panose="020B0604020202020204" pitchFamily="34" charset="0"/>
            </a:rPr>
            <a:t>Two-Activity</a:t>
          </a:r>
          <a:r>
            <a:rPr lang="en-GB" sz="800" b="1" baseline="0">
              <a:latin typeface="Arial" panose="020B0604020202020204" pitchFamily="34" charset="0"/>
              <a:cs typeface="Arial" panose="020B0604020202020204" pitchFamily="34" charset="0"/>
            </a:rPr>
            <a:t> ABC - </a:t>
          </a:r>
          <a:r>
            <a:rPr lang="en-GB" sz="800" b="1">
              <a:latin typeface="Arial" panose="020B0604020202020204" pitchFamily="34" charset="0"/>
              <a:cs typeface="Arial" panose="020B0604020202020204" pitchFamily="34" charset="0"/>
            </a:rPr>
            <a:t>Commentary:</a:t>
          </a:r>
        </a:p>
        <a:p>
          <a:r>
            <a:rPr lang="en-GB" sz="800"/>
            <a:t>To make it more exciting and closer to a real-world scenario, let's add a second activity to the model - overheads for procurement of raw material used in our product. We can then calculate the procurement cost per kg of raw material and deduct the total amount from the overheads (see below).</a:t>
          </a:r>
        </a:p>
        <a:p>
          <a:r>
            <a:rPr lang="en-GB" sz="800"/>
            <a:t>Following this approach leaves us with a cost structure as follows:</a:t>
          </a:r>
        </a:p>
        <a:p>
          <a:r>
            <a:rPr lang="en-GB" sz="800"/>
            <a:t> - EUR 250 for machine set-up costs per batch produced;</a:t>
          </a:r>
        </a:p>
        <a:p>
          <a:r>
            <a:rPr lang="en-GB" sz="800"/>
            <a:t> - EUR 0.08 procurement cost per kg of raw materials used;</a:t>
          </a:r>
        </a:p>
        <a:p>
          <a:r>
            <a:rPr lang="en-GB" sz="800"/>
            <a:t> - EUR 9.70 other production overheads per machine hour incurred.</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N70"/>
  <sheetViews>
    <sheetView showGridLines="0" tabSelected="1" zoomScaleNormal="100" workbookViewId="0">
      <selection activeCell="B3" sqref="B3"/>
    </sheetView>
  </sheetViews>
  <sheetFormatPr defaultColWidth="9.140625" defaultRowHeight="11.25" outlineLevelCol="1" x14ac:dyDescent="0.2"/>
  <cols>
    <col min="1" max="1" width="2" style="1" customWidth="1"/>
    <col min="2" max="2" width="35.42578125" style="1" customWidth="1"/>
    <col min="3" max="3" width="2.140625" style="1" customWidth="1"/>
    <col min="4" max="4" width="12" style="1" customWidth="1"/>
    <col min="5" max="5" width="2.140625" style="1" customWidth="1"/>
    <col min="6" max="6" width="16" style="1" customWidth="1"/>
    <col min="7" max="7" width="2.140625" style="1" customWidth="1"/>
    <col min="8" max="8" width="27.140625" style="1" customWidth="1"/>
    <col min="9" max="9" width="2.140625" style="1" customWidth="1"/>
    <col min="10" max="10" width="9.42578125" style="1" bestFit="1" customWidth="1"/>
    <col min="11" max="11" width="2.140625" style="1" customWidth="1"/>
    <col min="12" max="12" width="16" style="1" bestFit="1" customWidth="1"/>
    <col min="13" max="13" width="2.140625" style="1" customWidth="1"/>
    <col min="14" max="14" width="58.140625" style="1" customWidth="1" outlineLevel="1"/>
    <col min="15" max="16384" width="9.140625" style="1"/>
  </cols>
  <sheetData>
    <row r="2" spans="2:13" ht="15.75" x14ac:dyDescent="0.25">
      <c r="B2" s="2" t="s">
        <v>0</v>
      </c>
    </row>
    <row r="3" spans="2:13" ht="12" x14ac:dyDescent="0.2">
      <c r="B3" s="4" t="s">
        <v>1</v>
      </c>
      <c r="L3" s="21"/>
    </row>
    <row r="4" spans="2:13" x14ac:dyDescent="0.2">
      <c r="L4" s="21"/>
    </row>
    <row r="5" spans="2:13" x14ac:dyDescent="0.2">
      <c r="B5" s="5" t="s">
        <v>2</v>
      </c>
      <c r="L5" s="21"/>
    </row>
    <row r="6" spans="2:13" x14ac:dyDescent="0.2">
      <c r="L6" s="21"/>
    </row>
    <row r="7" spans="2:13" x14ac:dyDescent="0.2">
      <c r="B7" s="7" t="s">
        <v>21</v>
      </c>
      <c r="C7" s="6"/>
      <c r="D7" s="6"/>
      <c r="E7" s="6"/>
      <c r="F7" s="6"/>
      <c r="G7" s="6"/>
      <c r="H7" s="6"/>
      <c r="I7" s="6"/>
      <c r="J7" s="6"/>
      <c r="K7" s="6"/>
      <c r="L7" s="6"/>
      <c r="M7" s="6"/>
    </row>
    <row r="9" spans="2:13" x14ac:dyDescent="0.2">
      <c r="D9" s="11" t="s">
        <v>6</v>
      </c>
      <c r="F9" s="11" t="s">
        <v>7</v>
      </c>
    </row>
    <row r="10" spans="2:13" x14ac:dyDescent="0.2">
      <c r="B10" s="1" t="s">
        <v>4</v>
      </c>
      <c r="D10" s="9">
        <v>250000</v>
      </c>
      <c r="F10" s="9">
        <v>0</v>
      </c>
    </row>
    <row r="11" spans="2:13" x14ac:dyDescent="0.2">
      <c r="B11" s="1" t="s">
        <v>5</v>
      </c>
      <c r="D11" s="9">
        <v>1000</v>
      </c>
      <c r="F11" s="9">
        <v>1000</v>
      </c>
      <c r="J11" s="9"/>
    </row>
    <row r="12" spans="2:13" x14ac:dyDescent="0.2">
      <c r="B12" s="3" t="s">
        <v>13</v>
      </c>
      <c r="D12" s="10">
        <f>D10/D11</f>
        <v>250</v>
      </c>
      <c r="F12" s="10">
        <f>F10/F11</f>
        <v>0</v>
      </c>
    </row>
    <row r="14" spans="2:13" x14ac:dyDescent="0.2">
      <c r="B14" s="1" t="s">
        <v>8</v>
      </c>
      <c r="D14" s="9">
        <v>1900000</v>
      </c>
      <c r="F14" s="9">
        <v>1900000</v>
      </c>
    </row>
    <row r="15" spans="2:13" x14ac:dyDescent="0.2">
      <c r="B15" s="1" t="s">
        <v>9</v>
      </c>
      <c r="D15" s="12">
        <f>D10</f>
        <v>250000</v>
      </c>
      <c r="F15" s="12">
        <f>F10</f>
        <v>0</v>
      </c>
    </row>
    <row r="16" spans="2:13" x14ac:dyDescent="0.2">
      <c r="B16" s="1" t="s">
        <v>10</v>
      </c>
      <c r="D16" s="12">
        <f>D14-D15</f>
        <v>1650000</v>
      </c>
      <c r="F16" s="12">
        <f>F14-F15</f>
        <v>1900000</v>
      </c>
    </row>
    <row r="17" spans="2:13" x14ac:dyDescent="0.2">
      <c r="B17" s="1" t="s">
        <v>11</v>
      </c>
      <c r="D17" s="9">
        <v>132000</v>
      </c>
      <c r="F17" s="9">
        <v>132000</v>
      </c>
    </row>
    <row r="18" spans="2:13" x14ac:dyDescent="0.2">
      <c r="B18" s="3" t="s">
        <v>12</v>
      </c>
      <c r="D18" s="13">
        <f>D16/D17</f>
        <v>12.5</v>
      </c>
      <c r="F18" s="13">
        <f>F16/F17</f>
        <v>14.393939393939394</v>
      </c>
    </row>
    <row r="21" spans="2:13" x14ac:dyDescent="0.2">
      <c r="B21" s="14" t="s">
        <v>20</v>
      </c>
      <c r="C21" s="15"/>
      <c r="D21" s="15"/>
      <c r="E21" s="15"/>
      <c r="F21" s="15"/>
      <c r="G21" s="15"/>
      <c r="H21" s="14" t="s">
        <v>25</v>
      </c>
      <c r="I21" s="15"/>
      <c r="J21" s="15"/>
      <c r="K21" s="15"/>
      <c r="L21" s="15"/>
      <c r="M21" s="15"/>
    </row>
    <row r="22" spans="2:13" x14ac:dyDescent="0.2">
      <c r="D22" s="11" t="s">
        <v>6</v>
      </c>
      <c r="F22" s="11" t="s">
        <v>7</v>
      </c>
      <c r="J22" s="11" t="s">
        <v>6</v>
      </c>
      <c r="L22" s="11" t="s">
        <v>7</v>
      </c>
    </row>
    <row r="23" spans="2:13" x14ac:dyDescent="0.2">
      <c r="B23" s="1" t="s">
        <v>14</v>
      </c>
      <c r="D23" s="12">
        <f>D12</f>
        <v>250</v>
      </c>
      <c r="F23" s="12">
        <f>F12</f>
        <v>0</v>
      </c>
      <c r="H23" s="1" t="s">
        <v>14</v>
      </c>
      <c r="J23" s="12">
        <f>D12</f>
        <v>250</v>
      </c>
      <c r="L23" s="12">
        <f>F12</f>
        <v>0</v>
      </c>
    </row>
    <row r="24" spans="2:13" x14ac:dyDescent="0.2">
      <c r="B24" s="1" t="s">
        <v>15</v>
      </c>
      <c r="D24" s="9">
        <v>800</v>
      </c>
      <c r="F24" s="9">
        <f>D24</f>
        <v>800</v>
      </c>
      <c r="H24" s="1" t="s">
        <v>15</v>
      </c>
      <c r="J24" s="9">
        <v>16000</v>
      </c>
      <c r="L24" s="9">
        <f>J24</f>
        <v>16000</v>
      </c>
    </row>
    <row r="25" spans="2:13" x14ac:dyDescent="0.2">
      <c r="B25" s="3" t="s">
        <v>16</v>
      </c>
      <c r="D25" s="13">
        <f>D23/D24</f>
        <v>0.3125</v>
      </c>
      <c r="F25" s="13">
        <f>F23/F24</f>
        <v>0</v>
      </c>
      <c r="H25" s="3" t="s">
        <v>16</v>
      </c>
      <c r="J25" s="13">
        <f>J23/J24</f>
        <v>1.5625E-2</v>
      </c>
      <c r="L25" s="13">
        <f>L23/L24</f>
        <v>0</v>
      </c>
    </row>
    <row r="27" spans="2:13" x14ac:dyDescent="0.2">
      <c r="B27" s="1" t="s">
        <v>17</v>
      </c>
      <c r="D27" s="8">
        <f>D18</f>
        <v>12.5</v>
      </c>
      <c r="E27" s="8"/>
      <c r="F27" s="8">
        <f>F18</f>
        <v>14.393939393939394</v>
      </c>
      <c r="H27" s="1" t="s">
        <v>17</v>
      </c>
      <c r="J27" s="8">
        <f>D18</f>
        <v>12.5</v>
      </c>
      <c r="K27" s="8"/>
      <c r="L27" s="8">
        <f>F18</f>
        <v>14.393939393939394</v>
      </c>
    </row>
    <row r="28" spans="2:13" x14ac:dyDescent="0.2">
      <c r="B28" s="1" t="s">
        <v>18</v>
      </c>
      <c r="D28" s="9">
        <v>50</v>
      </c>
      <c r="F28" s="9">
        <f>D28</f>
        <v>50</v>
      </c>
      <c r="H28" s="1" t="s">
        <v>18</v>
      </c>
      <c r="J28" s="9">
        <f>D28</f>
        <v>50</v>
      </c>
      <c r="L28" s="9">
        <f>D28</f>
        <v>50</v>
      </c>
    </row>
    <row r="29" spans="2:13" x14ac:dyDescent="0.2">
      <c r="B29" s="3" t="s">
        <v>29</v>
      </c>
      <c r="D29" s="13">
        <f>D27/D28</f>
        <v>0.25</v>
      </c>
      <c r="F29" s="13">
        <f>F27/F28</f>
        <v>0.2878787878787879</v>
      </c>
      <c r="H29" s="3" t="s">
        <v>19</v>
      </c>
      <c r="J29" s="13">
        <f>J27/J28</f>
        <v>0.25</v>
      </c>
      <c r="L29" s="13">
        <f>L27/L28</f>
        <v>0.2878787878787879</v>
      </c>
    </row>
    <row r="31" spans="2:13" ht="22.5" x14ac:dyDescent="0.2">
      <c r="B31" s="18" t="s">
        <v>31</v>
      </c>
      <c r="D31" s="13">
        <f>D25+D29</f>
        <v>0.5625</v>
      </c>
      <c r="F31" s="13">
        <f>F25+F29</f>
        <v>0.2878787878787879</v>
      </c>
      <c r="H31" s="18" t="s">
        <v>32</v>
      </c>
      <c r="J31" s="13">
        <f>J25+J29</f>
        <v>0.265625</v>
      </c>
      <c r="L31" s="13">
        <f>L25+L29</f>
        <v>0.2878787878787879</v>
      </c>
    </row>
    <row r="33" spans="2:13" x14ac:dyDescent="0.2">
      <c r="B33" s="7" t="s">
        <v>3</v>
      </c>
      <c r="C33" s="6"/>
      <c r="D33" s="6"/>
      <c r="E33" s="6"/>
      <c r="F33" s="6"/>
      <c r="G33" s="6"/>
      <c r="H33" s="6"/>
      <c r="I33" s="6"/>
      <c r="J33" s="6"/>
      <c r="K33" s="6"/>
      <c r="L33" s="6"/>
      <c r="M33" s="6"/>
    </row>
    <row r="35" spans="2:13" x14ac:dyDescent="0.2">
      <c r="D35" s="11" t="s">
        <v>6</v>
      </c>
      <c r="F35" s="11" t="s">
        <v>7</v>
      </c>
    </row>
    <row r="36" spans="2:13" x14ac:dyDescent="0.2">
      <c r="B36" s="1" t="s">
        <v>4</v>
      </c>
      <c r="D36" s="9">
        <v>250000</v>
      </c>
      <c r="F36" s="9">
        <v>0</v>
      </c>
    </row>
    <row r="37" spans="2:13" x14ac:dyDescent="0.2">
      <c r="B37" s="1" t="s">
        <v>5</v>
      </c>
      <c r="D37" s="9">
        <v>1000</v>
      </c>
      <c r="F37" s="9">
        <v>1000</v>
      </c>
      <c r="J37" s="9"/>
    </row>
    <row r="38" spans="2:13" x14ac:dyDescent="0.2">
      <c r="B38" s="3" t="s">
        <v>13</v>
      </c>
      <c r="D38" s="10">
        <f>D36/D37</f>
        <v>250</v>
      </c>
      <c r="F38" s="10">
        <f>F36/F37</f>
        <v>0</v>
      </c>
    </row>
    <row r="40" spans="2:13" x14ac:dyDescent="0.2">
      <c r="B40" s="1" t="s">
        <v>22</v>
      </c>
      <c r="D40" s="9">
        <v>370000</v>
      </c>
      <c r="F40" s="9">
        <v>0</v>
      </c>
    </row>
    <row r="41" spans="2:13" x14ac:dyDescent="0.2">
      <c r="B41" s="1" t="s">
        <v>24</v>
      </c>
      <c r="D41" s="9">
        <v>4500000</v>
      </c>
      <c r="F41" s="9">
        <v>4500000</v>
      </c>
    </row>
    <row r="42" spans="2:13" x14ac:dyDescent="0.2">
      <c r="B42" s="3" t="s">
        <v>23</v>
      </c>
      <c r="D42" s="13">
        <f>D40/D41</f>
        <v>8.2222222222222224E-2</v>
      </c>
      <c r="F42" s="13">
        <f>F40/F41</f>
        <v>0</v>
      </c>
    </row>
    <row r="44" spans="2:13" x14ac:dyDescent="0.2">
      <c r="B44" s="1" t="s">
        <v>8</v>
      </c>
      <c r="D44" s="9">
        <v>1900000</v>
      </c>
      <c r="F44" s="9">
        <v>1900000</v>
      </c>
    </row>
    <row r="45" spans="2:13" x14ac:dyDescent="0.2">
      <c r="B45" s="1" t="s">
        <v>9</v>
      </c>
      <c r="D45" s="12">
        <f>D36+D40</f>
        <v>620000</v>
      </c>
      <c r="F45" s="12">
        <f>F36+F40</f>
        <v>0</v>
      </c>
    </row>
    <row r="46" spans="2:13" x14ac:dyDescent="0.2">
      <c r="B46" s="1" t="s">
        <v>10</v>
      </c>
      <c r="D46" s="12">
        <f>D44-D45</f>
        <v>1280000</v>
      </c>
      <c r="F46" s="12">
        <f>F44-F45</f>
        <v>1900000</v>
      </c>
    </row>
    <row r="47" spans="2:13" x14ac:dyDescent="0.2">
      <c r="B47" s="1" t="s">
        <v>11</v>
      </c>
      <c r="D47" s="9">
        <v>132000</v>
      </c>
      <c r="F47" s="9">
        <v>132000</v>
      </c>
    </row>
    <row r="48" spans="2:13" x14ac:dyDescent="0.2">
      <c r="B48" s="3" t="s">
        <v>12</v>
      </c>
      <c r="D48" s="13">
        <f>D46/D47</f>
        <v>9.6969696969696972</v>
      </c>
      <c r="F48" s="13">
        <f>F46/F47</f>
        <v>14.393939393939394</v>
      </c>
    </row>
    <row r="51" spans="2:13" x14ac:dyDescent="0.2">
      <c r="B51" s="14" t="s">
        <v>30</v>
      </c>
      <c r="C51" s="15"/>
      <c r="D51" s="15"/>
      <c r="E51" s="15"/>
      <c r="F51" s="15"/>
      <c r="G51" s="15"/>
      <c r="H51" s="14"/>
      <c r="I51" s="15"/>
      <c r="J51" s="15"/>
      <c r="K51" s="15"/>
      <c r="L51" s="15"/>
      <c r="M51" s="15"/>
    </row>
    <row r="52" spans="2:13" x14ac:dyDescent="0.2">
      <c r="D52" s="11" t="s">
        <v>27</v>
      </c>
      <c r="F52" s="11" t="s">
        <v>28</v>
      </c>
      <c r="H52" s="11" t="s">
        <v>7</v>
      </c>
      <c r="J52" s="16"/>
      <c r="K52" s="17"/>
      <c r="L52" s="16"/>
    </row>
    <row r="53" spans="2:13" x14ac:dyDescent="0.2">
      <c r="B53" s="1" t="s">
        <v>14</v>
      </c>
      <c r="D53" s="12">
        <f>D38</f>
        <v>250</v>
      </c>
      <c r="F53" s="12">
        <f>D53</f>
        <v>250</v>
      </c>
      <c r="H53" s="12">
        <f>F23</f>
        <v>0</v>
      </c>
      <c r="J53" s="12"/>
      <c r="L53" s="12"/>
    </row>
    <row r="54" spans="2:13" x14ac:dyDescent="0.2">
      <c r="B54" s="1" t="s">
        <v>15</v>
      </c>
      <c r="D54" s="9">
        <v>10000</v>
      </c>
      <c r="F54" s="9">
        <f>D54</f>
        <v>10000</v>
      </c>
      <c r="H54" s="9">
        <f>D54</f>
        <v>10000</v>
      </c>
      <c r="J54" s="9"/>
      <c r="L54" s="9"/>
    </row>
    <row r="55" spans="2:13" x14ac:dyDescent="0.2">
      <c r="B55" s="3" t="s">
        <v>16</v>
      </c>
      <c r="D55" s="13">
        <f>D53/D54</f>
        <v>2.5000000000000001E-2</v>
      </c>
      <c r="F55" s="13">
        <f>F53/F54</f>
        <v>2.5000000000000001E-2</v>
      </c>
      <c r="H55" s="13">
        <f>H53/H54</f>
        <v>0</v>
      </c>
      <c r="J55" s="13"/>
      <c r="L55" s="13"/>
    </row>
    <row r="57" spans="2:13" x14ac:dyDescent="0.2">
      <c r="B57" s="1" t="s">
        <v>23</v>
      </c>
      <c r="D57" s="8">
        <f>D42</f>
        <v>8.2222222222222224E-2</v>
      </c>
      <c r="F57" s="8">
        <f>D57</f>
        <v>8.2222222222222224E-2</v>
      </c>
      <c r="H57" s="12">
        <f>H42</f>
        <v>0</v>
      </c>
    </row>
    <row r="58" spans="2:13" x14ac:dyDescent="0.2">
      <c r="B58" s="1" t="s">
        <v>26</v>
      </c>
      <c r="D58" s="8">
        <v>0.5</v>
      </c>
      <c r="E58" s="8"/>
      <c r="F58" s="8">
        <v>1.7</v>
      </c>
      <c r="H58" s="9">
        <v>0</v>
      </c>
    </row>
    <row r="59" spans="2:13" x14ac:dyDescent="0.2">
      <c r="B59" s="3" t="s">
        <v>16</v>
      </c>
      <c r="D59" s="13">
        <f>D57*D58</f>
        <v>4.1111111111111112E-2</v>
      </c>
      <c r="F59" s="13">
        <f>F57*F58</f>
        <v>0.13977777777777778</v>
      </c>
      <c r="H59" s="13">
        <f>H57*H58</f>
        <v>0</v>
      </c>
    </row>
    <row r="61" spans="2:13" x14ac:dyDescent="0.2">
      <c r="B61" s="1" t="s">
        <v>17</v>
      </c>
      <c r="D61" s="8">
        <f>D48</f>
        <v>9.6969696969696972</v>
      </c>
      <c r="E61" s="8"/>
      <c r="F61" s="8">
        <f>D61</f>
        <v>9.6969696969696972</v>
      </c>
      <c r="H61" s="8">
        <f>F48</f>
        <v>14.393939393939394</v>
      </c>
      <c r="J61" s="8"/>
      <c r="K61" s="8"/>
      <c r="L61" s="8"/>
    </row>
    <row r="62" spans="2:13" x14ac:dyDescent="0.2">
      <c r="B62" s="1" t="s">
        <v>18</v>
      </c>
      <c r="D62" s="9">
        <v>50</v>
      </c>
      <c r="F62" s="9">
        <f>D62</f>
        <v>50</v>
      </c>
      <c r="H62" s="9">
        <f>D62</f>
        <v>50</v>
      </c>
      <c r="J62" s="9"/>
      <c r="L62" s="9"/>
    </row>
    <row r="63" spans="2:13" x14ac:dyDescent="0.2">
      <c r="B63" s="3" t="s">
        <v>29</v>
      </c>
      <c r="D63" s="13">
        <f>D61/D62</f>
        <v>0.19393939393939394</v>
      </c>
      <c r="F63" s="13">
        <f>F61/F62</f>
        <v>0.19393939393939394</v>
      </c>
      <c r="H63" s="13">
        <f>H61/H62</f>
        <v>0.2878787878787879</v>
      </c>
      <c r="J63" s="13"/>
      <c r="L63" s="13"/>
    </row>
    <row r="65" spans="2:13" ht="22.5" x14ac:dyDescent="0.2">
      <c r="B65" s="18" t="s">
        <v>33</v>
      </c>
      <c r="D65" s="13">
        <f>D55+D59+D63</f>
        <v>0.26005050505050509</v>
      </c>
      <c r="F65" s="13">
        <f>F55+F59+F63</f>
        <v>0.35871717171717171</v>
      </c>
      <c r="H65" s="13">
        <f>H55+H59+H63</f>
        <v>0.2878787878787879</v>
      </c>
      <c r="J65" s="13"/>
      <c r="L65" s="13"/>
    </row>
    <row r="68" spans="2:13" x14ac:dyDescent="0.2">
      <c r="B68" s="7"/>
      <c r="C68" s="6"/>
      <c r="D68" s="6"/>
      <c r="E68" s="6"/>
      <c r="F68" s="6"/>
      <c r="G68" s="6"/>
      <c r="H68" s="6"/>
      <c r="I68" s="6"/>
      <c r="J68" s="6"/>
      <c r="K68" s="6"/>
      <c r="L68" s="6"/>
      <c r="M68" s="6"/>
    </row>
    <row r="69" spans="2:13" x14ac:dyDescent="0.2">
      <c r="B69" s="19"/>
      <c r="C69" s="19"/>
      <c r="D69" s="19"/>
      <c r="E69" s="19"/>
      <c r="F69" s="19"/>
      <c r="G69" s="19"/>
      <c r="H69" s="19"/>
      <c r="I69" s="19"/>
      <c r="J69" s="19"/>
      <c r="K69" s="19"/>
      <c r="L69" s="19"/>
      <c r="M69" s="20" t="s">
        <v>35</v>
      </c>
    </row>
    <row r="70" spans="2:13" x14ac:dyDescent="0.2">
      <c r="B70" s="19"/>
      <c r="C70" s="19"/>
      <c r="D70" s="19"/>
      <c r="E70" s="19"/>
      <c r="F70" s="19"/>
      <c r="G70" s="19"/>
      <c r="H70" s="19"/>
      <c r="I70" s="19"/>
      <c r="J70" s="19"/>
      <c r="K70" s="19"/>
      <c r="L70" s="19"/>
      <c r="M70" s="20" t="s">
        <v>34</v>
      </c>
    </row>
  </sheetData>
  <conditionalFormatting sqref="D31:F31">
    <cfRule type="colorScale" priority="6">
      <colorScale>
        <cfvo type="min"/>
        <cfvo type="percentile" val="50"/>
        <cfvo type="max"/>
        <color rgb="FF63BE7B"/>
        <color rgb="FFFFEB84"/>
        <color rgb="FFF8696B"/>
      </colorScale>
    </cfRule>
  </conditionalFormatting>
  <conditionalFormatting sqref="J31:L31">
    <cfRule type="colorScale" priority="5">
      <colorScale>
        <cfvo type="min"/>
        <cfvo type="percentile" val="50"/>
        <cfvo type="max"/>
        <color rgb="FF63BE7B"/>
        <color rgb="FFFFEB84"/>
        <color rgb="FFF8696B"/>
      </colorScale>
    </cfRule>
  </conditionalFormatting>
  <conditionalFormatting sqref="J65:L65">
    <cfRule type="colorScale" priority="3">
      <colorScale>
        <cfvo type="min"/>
        <cfvo type="percentile" val="50"/>
        <cfvo type="max"/>
        <color rgb="FF63BE7B"/>
        <color rgb="FFFFEB84"/>
        <color rgb="FFF8696B"/>
      </colorScale>
    </cfRule>
  </conditionalFormatting>
  <conditionalFormatting sqref="D65:H65">
    <cfRule type="colorScale" priority="1">
      <colorScale>
        <cfvo type="min"/>
        <cfvo type="percentile" val="50"/>
        <cfvo type="max"/>
        <color rgb="FF63BE7B"/>
        <color rgb="FFFFEB84"/>
        <color rgb="FFF8696B"/>
      </colorScale>
    </cfRule>
  </conditionalFormatting>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A3A09553688B648BFFE50059D3BC21F" ma:contentTypeVersion="9" ma:contentTypeDescription="Create a new document." ma:contentTypeScope="" ma:versionID="d4a2f8d5e5e1ad6f795d3a50c68f86bb">
  <xsd:schema xmlns:xsd="http://www.w3.org/2001/XMLSchema" xmlns:xs="http://www.w3.org/2001/XMLSchema" xmlns:p="http://schemas.microsoft.com/office/2006/metadata/properties" xmlns:ns2="7b38f2a3-aa4f-459a-96a7-609069baf883" xmlns:ns3="210a6c26-33a8-4c30-9028-1a854218d472" targetNamespace="http://schemas.microsoft.com/office/2006/metadata/properties" ma:root="true" ma:fieldsID="7484d74eb0f40c905d1401d823830f0f" ns2:_="" ns3:_="">
    <xsd:import namespace="7b38f2a3-aa4f-459a-96a7-609069baf883"/>
    <xsd:import namespace="210a6c26-33a8-4c30-9028-1a854218d47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3:SharedWithUsers" minOccurs="0"/>
                <xsd:element ref="ns3:SharedWithDetails"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38f2a3-aa4f-459a-96a7-609069baf88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10a6c26-33a8-4c30-9028-1a854218d472"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447FA53-AAAA-4CE0-95EB-56047F4BF176}">
  <ds:schemaRefs>
    <ds:schemaRef ds:uri="http://purl.org/dc/elements/1.1/"/>
    <ds:schemaRef ds:uri="http://purl.org/dc/terms/"/>
    <ds:schemaRef ds:uri="http://www.w3.org/XML/1998/namespace"/>
    <ds:schemaRef ds:uri="http://schemas.microsoft.com/office/2006/documentManagement/types"/>
    <ds:schemaRef ds:uri="http://schemas.microsoft.com/office/infopath/2007/PartnerControls"/>
    <ds:schemaRef ds:uri="http://schemas.microsoft.com/office/2006/metadata/properties"/>
    <ds:schemaRef ds:uri="http://purl.org/dc/dcmitype/"/>
    <ds:schemaRef ds:uri="7b38f2a3-aa4f-459a-96a7-609069baf883"/>
    <ds:schemaRef ds:uri="http://schemas.openxmlformats.org/package/2006/metadata/core-properties"/>
    <ds:schemaRef ds:uri="210a6c26-33a8-4c30-9028-1a854218d472"/>
  </ds:schemaRefs>
</ds:datastoreItem>
</file>

<file path=customXml/itemProps2.xml><?xml version="1.0" encoding="utf-8"?>
<ds:datastoreItem xmlns:ds="http://schemas.openxmlformats.org/officeDocument/2006/customXml" ds:itemID="{276E8597-8754-4201-8E0E-B1A9E39BCBA0}">
  <ds:schemaRefs>
    <ds:schemaRef ds:uri="http://schemas.microsoft.com/sharepoint/v3/contenttype/forms"/>
  </ds:schemaRefs>
</ds:datastoreItem>
</file>

<file path=customXml/itemProps3.xml><?xml version="1.0" encoding="utf-8"?>
<ds:datastoreItem xmlns:ds="http://schemas.openxmlformats.org/officeDocument/2006/customXml" ds:itemID="{77367AA1-723B-47E4-84C8-B32C44BF277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b38f2a3-aa4f-459a-96a7-609069baf883"/>
    <ds:schemaRef ds:uri="210a6c26-33a8-4c30-9028-1a854218d47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ABC Model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Dobromir Dikov</dc:creator>
  <cp:lastModifiedBy>Dobromir Dikov</cp:lastModifiedBy>
  <dcterms:created xsi:type="dcterms:W3CDTF">2019-10-24T04:38:48Z</dcterms:created>
  <dcterms:modified xsi:type="dcterms:W3CDTF">2019-10-28T05:53:23Z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0x0101001A3A09553688B648BFFE50059D3BC21F</vt:lpwstr>
  </property>
</Properties>
</file>