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bromir.dikov\0. Personal\DCF\"/>
    </mc:Choice>
  </mc:AlternateContent>
  <bookViews>
    <workbookView xWindow="0" yWindow="0" windowWidth="28800" windowHeight="12300"/>
  </bookViews>
  <sheets>
    <sheet name="DuPont Model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1" i="1" l="1"/>
  <c r="H21" i="1" s="1"/>
  <c r="G20" i="1"/>
  <c r="G19" i="1"/>
  <c r="G18" i="1"/>
  <c r="G17" i="1"/>
  <c r="G16" i="1"/>
  <c r="H16" i="1" s="1"/>
  <c r="G15" i="1"/>
  <c r="G14" i="1"/>
  <c r="H14" i="1" s="1"/>
  <c r="G13" i="1"/>
  <c r="H13" i="1" s="1"/>
  <c r="G12" i="1"/>
  <c r="H12" i="1" s="1"/>
  <c r="H41" i="1"/>
  <c r="H40" i="1"/>
  <c r="H39" i="1"/>
  <c r="H38" i="1"/>
  <c r="H37" i="1"/>
  <c r="H36" i="1"/>
  <c r="H35" i="1"/>
  <c r="H34" i="1"/>
  <c r="H33" i="1"/>
  <c r="H32" i="1"/>
  <c r="H31" i="1"/>
  <c r="D41" i="1"/>
  <c r="D40" i="1"/>
  <c r="D39" i="1"/>
  <c r="D38" i="1"/>
  <c r="D37" i="1"/>
  <c r="D36" i="1"/>
  <c r="D35" i="1"/>
  <c r="D34" i="1"/>
  <c r="D33" i="1"/>
  <c r="D32" i="1"/>
  <c r="D31" i="1"/>
  <c r="H20" i="1"/>
  <c r="H19" i="1"/>
  <c r="H18" i="1"/>
  <c r="H17" i="1"/>
  <c r="H15" i="1"/>
  <c r="H11" i="1"/>
  <c r="D21" i="1"/>
  <c r="D20" i="1"/>
  <c r="D19" i="1"/>
  <c r="D18" i="1"/>
  <c r="D17" i="1"/>
  <c r="D16" i="1"/>
  <c r="D15" i="1"/>
  <c r="D14" i="1"/>
  <c r="D13" i="1"/>
  <c r="D12" i="1"/>
  <c r="D11" i="1"/>
  <c r="D43" i="1" l="1"/>
  <c r="H43" i="1"/>
  <c r="H23" i="1"/>
  <c r="D23" i="1"/>
</calcChain>
</file>

<file path=xl/sharedStrings.xml><?xml version="1.0" encoding="utf-8"?>
<sst xmlns="http://schemas.openxmlformats.org/spreadsheetml/2006/main" count="30" uniqueCount="15">
  <si>
    <t>Magnimetrics.com</t>
  </si>
  <si>
    <t>Magnimetrics takes no responsibility for any losses that may arise from using the information within this file</t>
  </si>
  <si>
    <t>DCF Model Template</t>
  </si>
  <si>
    <t>Investment Project Alternatives</t>
  </si>
  <si>
    <t>Year</t>
  </si>
  <si>
    <t>Cash Flow</t>
  </si>
  <si>
    <t>Discounted Cash Flow</t>
  </si>
  <si>
    <t>Rate</t>
  </si>
  <si>
    <t>DCF</t>
  </si>
  <si>
    <t>Alternative 1</t>
  </si>
  <si>
    <t>Alternative 2</t>
  </si>
  <si>
    <t>Company Project Alternatives</t>
  </si>
  <si>
    <t>We use the company's WACC</t>
  </si>
  <si>
    <r>
      <t xml:space="preserve">DCF Model Template prepared by </t>
    </r>
    <r>
      <rPr>
        <b/>
        <i/>
        <sz val="11"/>
        <color theme="1"/>
        <rFont val="Calibri"/>
        <family val="2"/>
        <charset val="204"/>
        <scheme val="minor"/>
      </rPr>
      <t>Magnimetrics</t>
    </r>
  </si>
  <si>
    <t>Expected return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</si>
</sst>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л_в_._-;\-* #,##0.00\ _л_в_._-;_-* &quot;-&quot;??\ _л_в_._-;_-@_-"/>
    <numFmt numFmtId="165" formatCode="_-* #,##0\ _л_в_._-;\-* #,##0\ _л_в_._-;_-* &quot;-&quot;??\ _л_в_.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 tint="0.34998626667073579"/>
      <name val="Calibri"/>
      <family val="2"/>
      <charset val="204"/>
      <scheme val="minor"/>
    </font>
    <font>
      <b/>
      <sz val="36"/>
      <color theme="4" tint="-0.499984740745262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i/>
      <sz val="11"/>
      <color theme="1" tint="0.34998626667073579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CC99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3" borderId="2" applyNumberFormat="0" applyAlignment="0" applyProtection="0"/>
  </cellStyleXfs>
  <cellXfs count="17">
    <xf numFmtId="0" fontId="0" fillId="0" borderId="0" xfId="0"/>
    <xf numFmtId="0" fontId="2" fillId="0" borderId="0" xfId="0" applyFont="1"/>
    <xf numFmtId="0" fontId="0" fillId="2" borderId="0" xfId="0" applyFill="1"/>
    <xf numFmtId="0" fontId="0" fillId="2" borderId="1" xfId="0" applyFill="1" applyBorder="1"/>
    <xf numFmtId="0" fontId="3" fillId="2" borderId="0" xfId="0" applyFont="1" applyFill="1" applyBorder="1" applyAlignment="1">
      <alignment vertical="center"/>
    </xf>
    <xf numFmtId="0" fontId="0" fillId="2" borderId="1" xfId="0" applyFill="1" applyBorder="1" applyAlignment="1">
      <alignment horizontal="right"/>
    </xf>
    <xf numFmtId="0" fontId="0" fillId="0" borderId="0" xfId="0" applyAlignment="1">
      <alignment horizontal="right"/>
    </xf>
    <xf numFmtId="0" fontId="6" fillId="0" borderId="0" xfId="0" applyFont="1"/>
    <xf numFmtId="0" fontId="7" fillId="0" borderId="0" xfId="0" applyFont="1"/>
    <xf numFmtId="0" fontId="2" fillId="0" borderId="0" xfId="0" applyFont="1" applyAlignment="1">
      <alignment horizontal="center"/>
    </xf>
    <xf numFmtId="165" fontId="0" fillId="0" borderId="0" xfId="1" applyNumberFormat="1" applyFont="1"/>
    <xf numFmtId="9" fontId="5" fillId="3" borderId="2" xfId="2" applyNumberFormat="1" applyAlignment="1">
      <alignment horizontal="center"/>
    </xf>
    <xf numFmtId="0" fontId="8" fillId="0" borderId="0" xfId="0" applyFont="1"/>
    <xf numFmtId="165" fontId="0" fillId="4" borderId="3" xfId="1" applyNumberFormat="1" applyFont="1" applyFill="1" applyBorder="1"/>
    <xf numFmtId="165" fontId="0" fillId="5" borderId="3" xfId="1" applyNumberFormat="1" applyFont="1" applyFill="1" applyBorder="1"/>
    <xf numFmtId="0" fontId="9" fillId="0" borderId="0" xfId="0" applyFont="1"/>
    <xf numFmtId="165" fontId="0" fillId="6" borderId="3" xfId="1" applyNumberFormat="1" applyFont="1" applyFill="1" applyBorder="1"/>
  </cellXfs>
  <cellStyles count="3">
    <cellStyle name="Comma" xfId="1" builtinId="3"/>
    <cellStyle name="Input" xfId="2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agnimetrics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407986</xdr:colOff>
      <xdr:row>0</xdr:row>
      <xdr:rowOff>145945</xdr:rowOff>
    </xdr:from>
    <xdr:to>
      <xdr:col>7</xdr:col>
      <xdr:colOff>1260082</xdr:colOff>
      <xdr:row>1</xdr:row>
      <xdr:rowOff>815854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70549" y="145945"/>
          <a:ext cx="852096" cy="8604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agnimetric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showGridLines="0" tabSelected="1" zoomScale="120" zoomScaleNormal="120" workbookViewId="0">
      <selection activeCell="G16" sqref="G16"/>
    </sheetView>
  </sheetViews>
  <sheetFormatPr defaultColWidth="0" defaultRowHeight="15" zeroHeight="1" x14ac:dyDescent="0.25"/>
  <cols>
    <col min="1" max="1" width="3.140625" customWidth="1"/>
    <col min="2" max="2" width="7.140625" customWidth="1"/>
    <col min="3" max="3" width="14.28515625" bestFit="1" customWidth="1"/>
    <col min="4" max="4" width="20.85546875" bestFit="1" customWidth="1"/>
    <col min="5" max="5" width="6.42578125" customWidth="1"/>
    <col min="6" max="6" width="12.85546875" bestFit="1" customWidth="1"/>
    <col min="7" max="7" width="14.28515625" bestFit="1" customWidth="1"/>
    <col min="8" max="8" width="20.7109375" customWidth="1"/>
    <col min="9" max="9" width="2.5703125" customWidth="1"/>
    <col min="10" max="10" width="0" hidden="1" customWidth="1"/>
    <col min="11" max="16384" width="9.140625" hidden="1"/>
  </cols>
  <sheetData>
    <row r="1" spans="1:9" x14ac:dyDescent="0.25">
      <c r="A1" s="2"/>
      <c r="B1" s="2"/>
      <c r="C1" s="2"/>
      <c r="D1" s="2"/>
      <c r="E1" s="2"/>
      <c r="F1" s="2"/>
      <c r="G1" s="2"/>
      <c r="H1" s="2"/>
      <c r="I1" s="2"/>
    </row>
    <row r="2" spans="1:9" ht="66.75" customHeight="1" x14ac:dyDescent="0.25">
      <c r="A2" s="2"/>
      <c r="B2" s="4" t="s">
        <v>2</v>
      </c>
      <c r="C2" s="4"/>
      <c r="D2" s="4"/>
      <c r="E2" s="4"/>
      <c r="F2" s="4"/>
      <c r="G2" s="4"/>
      <c r="H2" s="4"/>
      <c r="I2" s="2"/>
    </row>
    <row r="3" spans="1:9" ht="18.75" customHeight="1" x14ac:dyDescent="0.25">
      <c r="A3" s="3"/>
      <c r="B3" s="3"/>
      <c r="C3" s="3"/>
      <c r="D3" s="3"/>
      <c r="E3" s="3"/>
      <c r="F3" s="3"/>
      <c r="G3" s="3"/>
      <c r="H3" s="5" t="s">
        <v>0</v>
      </c>
      <c r="I3" s="3"/>
    </row>
    <row r="4" spans="1:9" x14ac:dyDescent="0.25"/>
    <row r="5" spans="1:9" ht="15" customHeight="1" x14ac:dyDescent="0.25">
      <c r="B5" s="8" t="s">
        <v>3</v>
      </c>
    </row>
    <row r="6" spans="1:9" x14ac:dyDescent="0.25">
      <c r="B6" s="1"/>
    </row>
    <row r="7" spans="1:9" x14ac:dyDescent="0.25">
      <c r="B7" s="7" t="s">
        <v>7</v>
      </c>
      <c r="C7" s="11">
        <v>0.09</v>
      </c>
      <c r="D7" s="15" t="s">
        <v>14</v>
      </c>
    </row>
    <row r="8" spans="1:9" x14ac:dyDescent="0.25">
      <c r="B8" s="1"/>
    </row>
    <row r="9" spans="1:9" x14ac:dyDescent="0.25">
      <c r="B9" s="12" t="s">
        <v>9</v>
      </c>
      <c r="F9" s="12" t="s">
        <v>10</v>
      </c>
    </row>
    <row r="10" spans="1:9" x14ac:dyDescent="0.25">
      <c r="B10" s="7" t="s">
        <v>4</v>
      </c>
      <c r="C10" s="7" t="s">
        <v>5</v>
      </c>
      <c r="D10" s="7" t="s">
        <v>6</v>
      </c>
      <c r="F10" s="7" t="s">
        <v>4</v>
      </c>
      <c r="G10" s="7" t="s">
        <v>5</v>
      </c>
      <c r="H10" s="7" t="s">
        <v>6</v>
      </c>
    </row>
    <row r="11" spans="1:9" x14ac:dyDescent="0.25">
      <c r="B11" s="9">
        <v>0</v>
      </c>
      <c r="C11" s="10">
        <v>-500000</v>
      </c>
      <c r="D11" s="10">
        <f>C11/(1+$C$7)^B11</f>
        <v>-500000</v>
      </c>
      <c r="F11" s="9">
        <v>0</v>
      </c>
      <c r="G11" s="10">
        <v>-500000</v>
      </c>
      <c r="H11" s="10">
        <f>G11/(1+$C$7)^F11</f>
        <v>-500000</v>
      </c>
    </row>
    <row r="12" spans="1:9" x14ac:dyDescent="0.25">
      <c r="B12" s="9">
        <v>1</v>
      </c>
      <c r="C12" s="10">
        <v>0</v>
      </c>
      <c r="D12" s="10">
        <f>C12/(1+$C$7)^B12</f>
        <v>0</v>
      </c>
      <c r="F12" s="9">
        <v>1</v>
      </c>
      <c r="G12" s="10">
        <f>-$G$11*11%</f>
        <v>55000</v>
      </c>
      <c r="H12" s="10">
        <f>G12/(1+$C$7)^F12</f>
        <v>50458.715596330272</v>
      </c>
    </row>
    <row r="13" spans="1:9" x14ac:dyDescent="0.25">
      <c r="B13" s="9">
        <v>2</v>
      </c>
      <c r="C13" s="10">
        <v>0</v>
      </c>
      <c r="D13" s="10">
        <f>C13/(1+$C$7)^B13</f>
        <v>0</v>
      </c>
      <c r="F13" s="9">
        <v>2</v>
      </c>
      <c r="G13" s="10">
        <f>-$G$11*11%</f>
        <v>55000</v>
      </c>
      <c r="H13" s="10">
        <f>G13/(1+$C$7)^F13</f>
        <v>46292.399629660795</v>
      </c>
    </row>
    <row r="14" spans="1:9" x14ac:dyDescent="0.25">
      <c r="B14" s="9">
        <v>3</v>
      </c>
      <c r="C14" s="10">
        <v>0</v>
      </c>
      <c r="D14" s="10">
        <f>C14/(1+$C$7)^B14</f>
        <v>0</v>
      </c>
      <c r="F14" s="9">
        <v>3</v>
      </c>
      <c r="G14" s="10">
        <f>-$G$11*11%</f>
        <v>55000</v>
      </c>
      <c r="H14" s="10">
        <f>G14/(1+$C$7)^F14</f>
        <v>42470.091403358529</v>
      </c>
    </row>
    <row r="15" spans="1:9" x14ac:dyDescent="0.25">
      <c r="B15" s="9">
        <v>4</v>
      </c>
      <c r="C15" s="10">
        <v>0</v>
      </c>
      <c r="D15" s="10">
        <f>C15/(1+$C$7)^B15</f>
        <v>0</v>
      </c>
      <c r="F15" s="9">
        <v>4</v>
      </c>
      <c r="G15" s="10">
        <f>-$G$11*11%</f>
        <v>55000</v>
      </c>
      <c r="H15" s="10">
        <f>G15/(1+$C$7)^F15</f>
        <v>38963.386608585803</v>
      </c>
    </row>
    <row r="16" spans="1:9" x14ac:dyDescent="0.25">
      <c r="B16" s="9">
        <v>5</v>
      </c>
      <c r="C16" s="10">
        <v>0</v>
      </c>
      <c r="D16" s="10">
        <f>C16/(1+$C$7)^B16</f>
        <v>0</v>
      </c>
      <c r="F16" s="9">
        <v>5</v>
      </c>
      <c r="G16" s="10">
        <f>-$G$11*11%</f>
        <v>55000</v>
      </c>
      <c r="H16" s="10">
        <f>G16/(1+$C$7)^F16</f>
        <v>35746.226246408987</v>
      </c>
    </row>
    <row r="17" spans="2:8" x14ac:dyDescent="0.25">
      <c r="B17" s="9">
        <v>6</v>
      </c>
      <c r="C17" s="10">
        <v>0</v>
      </c>
      <c r="D17" s="10">
        <f>C17/(1+$C$7)^B17</f>
        <v>0</v>
      </c>
      <c r="F17" s="9">
        <v>6</v>
      </c>
      <c r="G17" s="10">
        <f>-$G$11*11%</f>
        <v>55000</v>
      </c>
      <c r="H17" s="10">
        <f>G17/(1+$C$7)^F17</f>
        <v>32794.702978356872</v>
      </c>
    </row>
    <row r="18" spans="2:8" x14ac:dyDescent="0.25">
      <c r="B18" s="9">
        <v>7</v>
      </c>
      <c r="C18" s="10">
        <v>0</v>
      </c>
      <c r="D18" s="10">
        <f>C18/(1+$C$7)^B18</f>
        <v>0</v>
      </c>
      <c r="F18" s="9">
        <v>7</v>
      </c>
      <c r="G18" s="10">
        <f>-$G$11*11%</f>
        <v>55000</v>
      </c>
      <c r="H18" s="10">
        <f>G18/(1+$C$7)^F18</f>
        <v>30086.883466382449</v>
      </c>
    </row>
    <row r="19" spans="2:8" x14ac:dyDescent="0.25">
      <c r="B19" s="9">
        <v>8</v>
      </c>
      <c r="C19" s="10">
        <v>0</v>
      </c>
      <c r="D19" s="10">
        <f>C19/(1+$C$7)^B19</f>
        <v>0</v>
      </c>
      <c r="F19" s="9">
        <v>8</v>
      </c>
      <c r="G19" s="10">
        <f>-$G$11*11%</f>
        <v>55000</v>
      </c>
      <c r="H19" s="10">
        <f>G19/(1+$C$7)^F19</f>
        <v>27602.645382002247</v>
      </c>
    </row>
    <row r="20" spans="2:8" x14ac:dyDescent="0.25">
      <c r="B20" s="9">
        <v>9</v>
      </c>
      <c r="C20" s="10">
        <v>0</v>
      </c>
      <c r="D20" s="10">
        <f>C20/(1+$C$7)^B20</f>
        <v>0</v>
      </c>
      <c r="F20" s="9">
        <v>9</v>
      </c>
      <c r="G20" s="10">
        <f>-$G$11*11%</f>
        <v>55000</v>
      </c>
      <c r="H20" s="10">
        <f>G20/(1+$C$7)^F20</f>
        <v>25323.527873396553</v>
      </c>
    </row>
    <row r="21" spans="2:8" x14ac:dyDescent="0.25">
      <c r="B21" s="9">
        <v>10</v>
      </c>
      <c r="C21" s="10">
        <v>1300000</v>
      </c>
      <c r="D21" s="10">
        <f>C21/(1+$C$7)^B21</f>
        <v>549134.04896439565</v>
      </c>
      <c r="F21" s="9">
        <v>10</v>
      </c>
      <c r="G21" s="10">
        <f>-$G$11*11%-G11</f>
        <v>555000</v>
      </c>
      <c r="H21" s="10">
        <f>G21/(1+$C$7)^F21</f>
        <v>234437.99782710735</v>
      </c>
    </row>
    <row r="22" spans="2:8" x14ac:dyDescent="0.25">
      <c r="B22" s="1"/>
      <c r="F22" s="1"/>
    </row>
    <row r="23" spans="2:8" ht="15.75" thickBot="1" x14ac:dyDescent="0.3">
      <c r="B23" s="1"/>
      <c r="C23" s="7" t="s">
        <v>8</v>
      </c>
      <c r="D23" s="13">
        <f>SUM(D11:D21)</f>
        <v>49134.048964395653</v>
      </c>
      <c r="F23" s="1"/>
      <c r="G23" s="7" t="s">
        <v>8</v>
      </c>
      <c r="H23" s="14">
        <f>SUM(H11:H21)</f>
        <v>64176.577011589921</v>
      </c>
    </row>
    <row r="24" spans="2:8" ht="15.75" thickTop="1" x14ac:dyDescent="0.25">
      <c r="B24" s="1"/>
    </row>
    <row r="25" spans="2:8" x14ac:dyDescent="0.25">
      <c r="B25" s="8" t="s">
        <v>11</v>
      </c>
    </row>
    <row r="26" spans="2:8" x14ac:dyDescent="0.25">
      <c r="B26" s="1"/>
    </row>
    <row r="27" spans="2:8" x14ac:dyDescent="0.25">
      <c r="B27" s="7" t="s">
        <v>7</v>
      </c>
      <c r="C27" s="11">
        <v>0.1</v>
      </c>
      <c r="D27" s="15" t="s">
        <v>12</v>
      </c>
    </row>
    <row r="28" spans="2:8" x14ac:dyDescent="0.25">
      <c r="B28" s="1"/>
    </row>
    <row r="29" spans="2:8" x14ac:dyDescent="0.25">
      <c r="B29" s="12" t="s">
        <v>9</v>
      </c>
      <c r="F29" s="12" t="s">
        <v>10</v>
      </c>
    </row>
    <row r="30" spans="2:8" x14ac:dyDescent="0.25">
      <c r="B30" s="7" t="s">
        <v>4</v>
      </c>
      <c r="C30" s="7" t="s">
        <v>5</v>
      </c>
      <c r="D30" s="7" t="s">
        <v>6</v>
      </c>
      <c r="F30" s="7" t="s">
        <v>4</v>
      </c>
      <c r="G30" s="7" t="s">
        <v>5</v>
      </c>
      <c r="H30" s="7" t="s">
        <v>6</v>
      </c>
    </row>
    <row r="31" spans="2:8" x14ac:dyDescent="0.25">
      <c r="B31" s="9">
        <v>0</v>
      </c>
      <c r="C31" s="10">
        <v>-400000</v>
      </c>
      <c r="D31" s="10">
        <f>C31/(1+$C$27)^B31</f>
        <v>-400000</v>
      </c>
      <c r="F31" s="9">
        <v>0</v>
      </c>
      <c r="G31" s="10">
        <v>-400000</v>
      </c>
      <c r="H31" s="10">
        <f>G31/(1+$C$27)^F31</f>
        <v>-400000</v>
      </c>
    </row>
    <row r="32" spans="2:8" x14ac:dyDescent="0.25">
      <c r="B32" s="9">
        <v>1</v>
      </c>
      <c r="C32" s="10">
        <v>40000</v>
      </c>
      <c r="D32" s="10">
        <f t="shared" ref="D32:D41" si="0">C32/(1+$C$27)^B32</f>
        <v>36363.63636363636</v>
      </c>
      <c r="F32" s="9">
        <v>1</v>
      </c>
      <c r="G32" s="10"/>
      <c r="H32" s="10">
        <f t="shared" ref="H32:H41" si="1">G32/(1+$C$27)^F32</f>
        <v>0</v>
      </c>
    </row>
    <row r="33" spans="2:8" x14ac:dyDescent="0.25">
      <c r="B33" s="9">
        <v>2</v>
      </c>
      <c r="C33" s="10">
        <v>40000</v>
      </c>
      <c r="D33" s="10">
        <f t="shared" si="0"/>
        <v>33057.851239669413</v>
      </c>
      <c r="F33" s="9">
        <v>2</v>
      </c>
      <c r="G33" s="10">
        <v>135000</v>
      </c>
      <c r="H33" s="10">
        <f t="shared" si="1"/>
        <v>111570.24793388428</v>
      </c>
    </row>
    <row r="34" spans="2:8" x14ac:dyDescent="0.25">
      <c r="B34" s="9">
        <v>3</v>
      </c>
      <c r="C34" s="10">
        <v>80000</v>
      </c>
      <c r="D34" s="10">
        <f t="shared" si="0"/>
        <v>60105.184072126205</v>
      </c>
      <c r="F34" s="9">
        <v>3</v>
      </c>
      <c r="G34" s="10"/>
      <c r="H34" s="10">
        <f t="shared" si="1"/>
        <v>0</v>
      </c>
    </row>
    <row r="35" spans="2:8" x14ac:dyDescent="0.25">
      <c r="B35" s="9">
        <v>4</v>
      </c>
      <c r="C35" s="10">
        <v>80000</v>
      </c>
      <c r="D35" s="10">
        <f t="shared" si="0"/>
        <v>54641.076429205641</v>
      </c>
      <c r="F35" s="9">
        <v>4</v>
      </c>
      <c r="G35" s="10">
        <v>135000</v>
      </c>
      <c r="H35" s="10">
        <f t="shared" si="1"/>
        <v>92206.816474284511</v>
      </c>
    </row>
    <row r="36" spans="2:8" x14ac:dyDescent="0.25">
      <c r="B36" s="9">
        <v>5</v>
      </c>
      <c r="C36" s="10">
        <v>80000</v>
      </c>
      <c r="D36" s="10">
        <f t="shared" si="0"/>
        <v>49673.705844732394</v>
      </c>
      <c r="F36" s="9">
        <v>5</v>
      </c>
      <c r="G36" s="10"/>
      <c r="H36" s="10">
        <f t="shared" si="1"/>
        <v>0</v>
      </c>
    </row>
    <row r="37" spans="2:8" x14ac:dyDescent="0.25">
      <c r="B37" s="9">
        <v>6</v>
      </c>
      <c r="C37" s="10">
        <v>80000</v>
      </c>
      <c r="D37" s="10">
        <f t="shared" si="0"/>
        <v>45157.914404302173</v>
      </c>
      <c r="F37" s="9">
        <v>6</v>
      </c>
      <c r="G37" s="10">
        <v>135000</v>
      </c>
      <c r="H37" s="10">
        <f t="shared" si="1"/>
        <v>76203.980557259914</v>
      </c>
    </row>
    <row r="38" spans="2:8" x14ac:dyDescent="0.25">
      <c r="B38" s="9">
        <v>7</v>
      </c>
      <c r="C38" s="10">
        <v>80000</v>
      </c>
      <c r="D38" s="10">
        <f t="shared" si="0"/>
        <v>41052.649458456515</v>
      </c>
      <c r="F38" s="9">
        <v>7</v>
      </c>
      <c r="G38" s="10"/>
      <c r="H38" s="10">
        <f t="shared" si="1"/>
        <v>0</v>
      </c>
    </row>
    <row r="39" spans="2:8" x14ac:dyDescent="0.25">
      <c r="B39" s="9">
        <v>8</v>
      </c>
      <c r="C39" s="10">
        <v>80000</v>
      </c>
      <c r="D39" s="10">
        <f t="shared" si="0"/>
        <v>37320.59041677865</v>
      </c>
      <c r="F39" s="9">
        <v>8</v>
      </c>
      <c r="G39" s="10">
        <v>135000</v>
      </c>
      <c r="H39" s="10">
        <f t="shared" si="1"/>
        <v>62978.49632831398</v>
      </c>
    </row>
    <row r="40" spans="2:8" x14ac:dyDescent="0.25">
      <c r="B40" s="9">
        <v>9</v>
      </c>
      <c r="C40" s="10">
        <v>80000</v>
      </c>
      <c r="D40" s="10">
        <f t="shared" si="0"/>
        <v>33927.809469798776</v>
      </c>
      <c r="F40" s="9">
        <v>9</v>
      </c>
      <c r="G40" s="10"/>
      <c r="H40" s="10">
        <f t="shared" si="1"/>
        <v>0</v>
      </c>
    </row>
    <row r="41" spans="2:8" x14ac:dyDescent="0.25">
      <c r="B41" s="9">
        <v>10</v>
      </c>
      <c r="C41" s="10">
        <v>80000</v>
      </c>
      <c r="D41" s="10">
        <f t="shared" si="0"/>
        <v>30843.463154362518</v>
      </c>
      <c r="F41" s="9">
        <v>10</v>
      </c>
      <c r="G41" s="10">
        <v>135000</v>
      </c>
      <c r="H41" s="10">
        <f t="shared" si="1"/>
        <v>52048.344072986751</v>
      </c>
    </row>
    <row r="42" spans="2:8" x14ac:dyDescent="0.25">
      <c r="B42" s="1"/>
      <c r="F42" s="1"/>
    </row>
    <row r="43" spans="2:8" ht="15.75" thickBot="1" x14ac:dyDescent="0.3">
      <c r="B43" s="1"/>
      <c r="C43" s="7" t="s">
        <v>8</v>
      </c>
      <c r="D43" s="13">
        <f>SUM(D31:D41)</f>
        <v>22143.880853068706</v>
      </c>
      <c r="F43" s="1"/>
      <c r="G43" s="7" t="s">
        <v>8</v>
      </c>
      <c r="H43" s="16">
        <f>SUM(H31:H41)</f>
        <v>-4992.1146332705757</v>
      </c>
    </row>
    <row r="44" spans="2:8" ht="15.75" thickTop="1" x14ac:dyDescent="0.25">
      <c r="B44" s="1"/>
    </row>
    <row r="45" spans="2:8" x14ac:dyDescent="0.25">
      <c r="B45" s="1"/>
    </row>
    <row r="46" spans="2:8" x14ac:dyDescent="0.25">
      <c r="B46" s="1"/>
      <c r="H46" s="6" t="s">
        <v>13</v>
      </c>
    </row>
    <row r="47" spans="2:8" x14ac:dyDescent="0.25">
      <c r="B47" s="1"/>
      <c r="H47" s="6" t="s">
        <v>1</v>
      </c>
    </row>
    <row r="48" spans="2:8" ht="13.5" hidden="1" customHeight="1" x14ac:dyDescent="0.25">
      <c r="B48" s="1"/>
    </row>
    <row r="49" spans="2:2" ht="15" hidden="1" customHeight="1" x14ac:dyDescent="0.25">
      <c r="B49" s="1"/>
    </row>
    <row r="50" spans="2:2" ht="15" hidden="1" customHeight="1" x14ac:dyDescent="0.25">
      <c r="B50" s="1"/>
    </row>
    <row r="51" spans="2:2" ht="15" hidden="1" customHeight="1" x14ac:dyDescent="0.25">
      <c r="B51" s="1"/>
    </row>
    <row r="52" spans="2:2" ht="15" hidden="1" customHeight="1" x14ac:dyDescent="0.25">
      <c r="B52" s="1"/>
    </row>
    <row r="53" spans="2:2" ht="15" hidden="1" customHeight="1" x14ac:dyDescent="0.25">
      <c r="B53" s="1"/>
    </row>
    <row r="54" spans="2:2" ht="15" hidden="1" customHeight="1" x14ac:dyDescent="0.25">
      <c r="B54" s="1"/>
    </row>
    <row r="55" spans="2:2" ht="15" hidden="1" customHeight="1" x14ac:dyDescent="0.25">
      <c r="B55" s="1"/>
    </row>
    <row r="56" spans="2:2" ht="15" hidden="1" customHeight="1" x14ac:dyDescent="0.25">
      <c r="B56" s="1"/>
    </row>
    <row r="57" spans="2:2" hidden="1" x14ac:dyDescent="0.25"/>
    <row r="58" spans="2:2" hidden="1" x14ac:dyDescent="0.25"/>
    <row r="59" spans="2:2" hidden="1" x14ac:dyDescent="0.25"/>
    <row r="60" spans="2:2" hidden="1" x14ac:dyDescent="0.25"/>
    <row r="61" spans="2:2" hidden="1" x14ac:dyDescent="0.25"/>
    <row r="62" spans="2:2" hidden="1" x14ac:dyDescent="0.25"/>
    <row r="63" spans="2:2" hidden="1" x14ac:dyDescent="0.25"/>
    <row r="64" spans="2:2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x14ac:dyDescent="0.25"/>
  </sheetData>
  <hyperlinks>
    <hyperlink ref="H3" r:id="rId1"/>
  </hyperlink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9" ma:contentTypeDescription="Create a new document." ma:contentTypeScope="" ma:versionID="d4a2f8d5e5e1ad6f795d3a50c68f86bb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7484d74eb0f40c905d1401d823830f0f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008E85-9187-4E71-9AD2-49A24F07BE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9FACF8-3FB6-4EC5-AF34-479710E2A25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CC03AAE-8D9F-4B46-ADF4-6990C307F2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DuPont Model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Dobromir Dikov</dc:creator>
  <cp:keywords/>
  <dc:description/>
  <cp:lastModifiedBy>Dobromir Dikov</cp:lastModifiedBy>
  <cp:revision/>
  <dcterms:created xsi:type="dcterms:W3CDTF">2019-06-04T07:15:42Z</dcterms:created>
  <dcterms:modified xsi:type="dcterms:W3CDTF">2019-07-05T10:30:45Z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