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"/>
    </mc:Choice>
  </mc:AlternateContent>
  <bookViews>
    <workbookView xWindow="0" yWindow="0" windowWidth="28800" windowHeight="12300"/>
  </bookViews>
  <sheets>
    <sheet name="Absorption Cost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1" l="1"/>
  <c r="C34" i="1"/>
  <c r="F26" i="1" s="1"/>
  <c r="C36" i="1"/>
  <c r="F12" i="1"/>
  <c r="C16" i="1"/>
  <c r="C20" i="1" s="1"/>
  <c r="F7" i="1" s="1"/>
  <c r="F27" i="1" l="1"/>
  <c r="F28" i="1" s="1"/>
  <c r="F8" i="1"/>
  <c r="F9" i="1" s="1"/>
  <c r="F14" i="1" l="1"/>
  <c r="F15" i="1" s="1"/>
  <c r="F10" i="1"/>
</calcChain>
</file>

<file path=xl/sharedStrings.xml><?xml version="1.0" encoding="utf-8"?>
<sst xmlns="http://schemas.openxmlformats.org/spreadsheetml/2006/main" count="49" uniqueCount="35">
  <si>
    <t>Magnimetrics.com</t>
  </si>
  <si>
    <t>Magnimetrics takes no responsibility for any losses that may arise from using the information within this file</t>
  </si>
  <si>
    <t>Absorption Costing Template</t>
  </si>
  <si>
    <r>
      <t xml:space="preserve">Absorption Costing Method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</si>
  <si>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Example 1</t>
  </si>
  <si>
    <t>Cost of raw materials per jacket</t>
  </si>
  <si>
    <t>Hours spent to saw a jacket</t>
  </si>
  <si>
    <t>Labour rate per hour</t>
  </si>
  <si>
    <t>Variable production overheads per unit</t>
  </si>
  <si>
    <t>Variable selling &amp; admin cost per unit</t>
  </si>
  <si>
    <t>Fixed manufacturing overheads</t>
  </si>
  <si>
    <t>Fixed selling &amp; admin cost</t>
  </si>
  <si>
    <t>Absorption Cost</t>
  </si>
  <si>
    <t>Input Data:</t>
  </si>
  <si>
    <t>Desired profitability</t>
  </si>
  <si>
    <t>Selling price</t>
  </si>
  <si>
    <t>hrs</t>
  </si>
  <si>
    <t>in EUR</t>
  </si>
  <si>
    <t>Sales</t>
  </si>
  <si>
    <t>Cost of Sales</t>
  </si>
  <si>
    <t>Gross profit</t>
  </si>
  <si>
    <t>Selling &amp; admin expenses</t>
  </si>
  <si>
    <t>EBITDA</t>
  </si>
  <si>
    <t>Quantity of units produced (and sold)</t>
  </si>
  <si>
    <t>Gross profit margin</t>
  </si>
  <si>
    <t>EBITDA margin</t>
  </si>
  <si>
    <t>Income statement effect:</t>
  </si>
  <si>
    <t>Example 2</t>
  </si>
  <si>
    <t>Total cost of raw materials</t>
  </si>
  <si>
    <t>Total labour costs</t>
  </si>
  <si>
    <t>Total variable production overheads</t>
  </si>
  <si>
    <t>Quantity of units produced so far</t>
  </si>
  <si>
    <t>New contract price</t>
  </si>
  <si>
    <t>New contract order quantity</t>
  </si>
  <si>
    <t>pcs.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</si>
</sst>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7" formatCode="#,##0;[Red]\(#,##0\)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9" fontId="1" fillId="0" borderId="0" applyFont="0" applyFill="0" applyBorder="0" applyAlignment="0" applyProtection="0"/>
    <xf numFmtId="0" fontId="9" fillId="4" borderId="2" applyNumberFormat="0" applyAlignment="0" applyProtection="0"/>
  </cellStyleXfs>
  <cellXfs count="24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165" fontId="9" fillId="4" borderId="2" xfId="4" applyNumberFormat="1"/>
    <xf numFmtId="165" fontId="5" fillId="3" borderId="2" xfId="2" applyNumberFormat="1"/>
    <xf numFmtId="0" fontId="10" fillId="0" borderId="0" xfId="0" applyFont="1"/>
    <xf numFmtId="9" fontId="5" fillId="3" borderId="2" xfId="3" applyFont="1" applyFill="1" applyBorder="1" applyAlignment="1">
      <alignment horizontal="left" indent="5"/>
    </xf>
    <xf numFmtId="0" fontId="8" fillId="0" borderId="0" xfId="0" applyFont="1" applyAlignment="1">
      <alignment horizontal="center"/>
    </xf>
    <xf numFmtId="0" fontId="6" fillId="0" borderId="3" xfId="0" applyFont="1" applyBorder="1"/>
    <xf numFmtId="167" fontId="0" fillId="0" borderId="0" xfId="1" applyNumberFormat="1" applyFont="1"/>
    <xf numFmtId="167" fontId="6" fillId="0" borderId="3" xfId="1" applyNumberFormat="1" applyFont="1" applyBorder="1"/>
    <xf numFmtId="9" fontId="8" fillId="0" borderId="0" xfId="3" applyFont="1" applyAlignment="1">
      <alignment horizontal="right"/>
    </xf>
    <xf numFmtId="9" fontId="8" fillId="0" borderId="0" xfId="3" applyFont="1" applyAlignment="1">
      <alignment horizontal="right" indent="1"/>
    </xf>
    <xf numFmtId="0" fontId="8" fillId="0" borderId="0" xfId="0" applyFont="1" applyAlignment="1">
      <alignment horizontal="right"/>
    </xf>
    <xf numFmtId="9" fontId="0" fillId="0" borderId="0" xfId="3" applyFont="1"/>
    <xf numFmtId="165" fontId="9" fillId="4" borderId="2" xfId="4" applyNumberFormat="1" applyAlignment="1">
      <alignment horizontal="right"/>
    </xf>
    <xf numFmtId="165" fontId="9" fillId="4" borderId="2" xfId="1" applyNumberFormat="1" applyFont="1" applyFill="1" applyBorder="1" applyAlignment="1">
      <alignment horizontal="right"/>
    </xf>
  </cellXfs>
  <cellStyles count="5">
    <cellStyle name="Calculation" xfId="4" builtinId="22"/>
    <cellStyle name="Comma" xfId="1" builtinId="3"/>
    <cellStyle name="Input" xfId="2" builtinId="20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407986</xdr:colOff>
      <xdr:row>0</xdr:row>
      <xdr:rowOff>145945</xdr:rowOff>
    </xdr:from>
    <xdr:to>
      <xdr:col>5</xdr:col>
      <xdr:colOff>1260082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549" y="145945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showGridLines="0" tabSelected="1" zoomScale="120" zoomScaleNormal="120" workbookViewId="0">
      <selection activeCell="B20" sqref="B20"/>
    </sheetView>
  </sheetViews>
  <sheetFormatPr defaultColWidth="0" defaultRowHeight="15" zeroHeight="1" x14ac:dyDescent="0.25"/>
  <cols>
    <col min="1" max="1" width="3.140625" customWidth="1"/>
    <col min="2" max="2" width="37.140625" customWidth="1"/>
    <col min="3" max="3" width="14.28515625" bestFit="1" customWidth="1"/>
    <col min="4" max="4" width="7.140625" customWidth="1"/>
    <col min="5" max="5" width="24.140625" bestFit="1" customWidth="1"/>
    <col min="6" max="6" width="20.7109375" customWidth="1"/>
    <col min="7" max="7" width="2.5703125" customWidth="1"/>
    <col min="8" max="8" width="0" hidden="1" customWidth="1"/>
    <col min="12" max="16384" width="9.140625" hidden="1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ht="66.75" customHeight="1" x14ac:dyDescent="0.25">
      <c r="A2" s="2"/>
      <c r="B2" s="4" t="s">
        <v>2</v>
      </c>
      <c r="C2" s="4"/>
      <c r="D2" s="4"/>
      <c r="E2" s="4"/>
      <c r="F2" s="4"/>
      <c r="G2" s="2"/>
    </row>
    <row r="3" spans="1:7" ht="18.75" customHeight="1" x14ac:dyDescent="0.25">
      <c r="A3" s="3"/>
      <c r="B3" s="3"/>
      <c r="C3" s="3"/>
      <c r="D3" s="3"/>
      <c r="E3" s="3"/>
      <c r="F3" s="5" t="s">
        <v>0</v>
      </c>
      <c r="G3" s="3"/>
    </row>
    <row r="4" spans="1:7" x14ac:dyDescent="0.25"/>
    <row r="5" spans="1:7" ht="15" customHeight="1" x14ac:dyDescent="0.25">
      <c r="B5" s="8" t="s">
        <v>4</v>
      </c>
    </row>
    <row r="6" spans="1:7" x14ac:dyDescent="0.25">
      <c r="B6" s="12" t="s">
        <v>13</v>
      </c>
      <c r="C6" s="14" t="s">
        <v>17</v>
      </c>
      <c r="E6" s="12" t="s">
        <v>26</v>
      </c>
      <c r="F6" s="20" t="s">
        <v>17</v>
      </c>
    </row>
    <row r="7" spans="1:7" x14ac:dyDescent="0.25">
      <c r="B7" t="s">
        <v>5</v>
      </c>
      <c r="C7" s="11">
        <v>400</v>
      </c>
      <c r="E7" t="s">
        <v>18</v>
      </c>
      <c r="F7" s="16">
        <f>C20*C14</f>
        <v>2514375.0000000005</v>
      </c>
    </row>
    <row r="8" spans="1:7" x14ac:dyDescent="0.25">
      <c r="B8" t="s">
        <v>6</v>
      </c>
      <c r="C8" s="11">
        <v>3</v>
      </c>
      <c r="D8" s="9" t="s">
        <v>16</v>
      </c>
      <c r="E8" t="s">
        <v>19</v>
      </c>
      <c r="F8" s="16">
        <f>-C16*C14</f>
        <v>-1862500</v>
      </c>
    </row>
    <row r="9" spans="1:7" ht="15.75" thickBot="1" x14ac:dyDescent="0.3">
      <c r="B9" t="s">
        <v>7</v>
      </c>
      <c r="C9" s="11">
        <v>80</v>
      </c>
      <c r="E9" s="15" t="s">
        <v>20</v>
      </c>
      <c r="F9" s="17">
        <f>F7+F8</f>
        <v>651875.00000000047</v>
      </c>
    </row>
    <row r="10" spans="1:7" ht="15.75" thickTop="1" x14ac:dyDescent="0.25">
      <c r="B10" t="s">
        <v>8</v>
      </c>
      <c r="C10" s="11">
        <v>45</v>
      </c>
      <c r="E10" s="9" t="s">
        <v>24</v>
      </c>
      <c r="F10" s="19">
        <f>F9/F7</f>
        <v>0.25925925925925941</v>
      </c>
    </row>
    <row r="11" spans="1:7" x14ac:dyDescent="0.25">
      <c r="B11" t="s">
        <v>9</v>
      </c>
      <c r="C11" s="11">
        <v>15</v>
      </c>
    </row>
    <row r="12" spans="1:7" x14ac:dyDescent="0.25">
      <c r="B12" t="s">
        <v>10</v>
      </c>
      <c r="C12" s="11">
        <v>150000</v>
      </c>
      <c r="E12" t="s">
        <v>21</v>
      </c>
      <c r="F12" s="16">
        <f>-C13-C11*C14</f>
        <v>-117500</v>
      </c>
    </row>
    <row r="13" spans="1:7" x14ac:dyDescent="0.25">
      <c r="B13" t="s">
        <v>11</v>
      </c>
      <c r="C13" s="11">
        <v>80000</v>
      </c>
    </row>
    <row r="14" spans="1:7" ht="15.75" thickBot="1" x14ac:dyDescent="0.3">
      <c r="B14" t="s">
        <v>23</v>
      </c>
      <c r="C14" s="11">
        <v>2500</v>
      </c>
      <c r="D14" s="9" t="s">
        <v>34</v>
      </c>
      <c r="E14" s="15" t="s">
        <v>22</v>
      </c>
      <c r="F14" s="17">
        <f>F9+F12</f>
        <v>534375.00000000047</v>
      </c>
    </row>
    <row r="15" spans="1:7" ht="15.75" thickTop="1" x14ac:dyDescent="0.25">
      <c r="E15" s="9" t="s">
        <v>25</v>
      </c>
      <c r="F15" s="18">
        <f>F14/F7</f>
        <v>0.21252796420581671</v>
      </c>
    </row>
    <row r="16" spans="1:7" x14ac:dyDescent="0.25">
      <c r="B16" s="7" t="s">
        <v>12</v>
      </c>
      <c r="C16" s="22">
        <f>C7+C8*C9+C10+C12/C14</f>
        <v>745</v>
      </c>
    </row>
    <row r="17" spans="2:6" x14ac:dyDescent="0.25"/>
    <row r="18" spans="2:6" x14ac:dyDescent="0.25">
      <c r="B18" t="s">
        <v>14</v>
      </c>
      <c r="C18" s="13">
        <v>0.35</v>
      </c>
    </row>
    <row r="19" spans="2:6" x14ac:dyDescent="0.25"/>
    <row r="20" spans="2:6" x14ac:dyDescent="0.25">
      <c r="B20" s="7" t="s">
        <v>15</v>
      </c>
      <c r="C20" s="10">
        <f>C16*(1+C18)</f>
        <v>1005.7500000000001</v>
      </c>
    </row>
    <row r="21" spans="2:6" x14ac:dyDescent="0.25"/>
    <row r="22" spans="2:6" x14ac:dyDescent="0.25">
      <c r="C22" s="21"/>
    </row>
    <row r="23" spans="2:6" x14ac:dyDescent="0.25">
      <c r="B23" s="8" t="s">
        <v>27</v>
      </c>
    </row>
    <row r="24" spans="2:6" x14ac:dyDescent="0.25">
      <c r="B24" s="12" t="s">
        <v>13</v>
      </c>
      <c r="C24" s="14" t="s">
        <v>17</v>
      </c>
      <c r="E24" s="12" t="s">
        <v>26</v>
      </c>
      <c r="F24" s="20" t="s">
        <v>17</v>
      </c>
    </row>
    <row r="25" spans="2:6" x14ac:dyDescent="0.25">
      <c r="B25" t="s">
        <v>28</v>
      </c>
      <c r="C25" s="11">
        <v>250000</v>
      </c>
      <c r="E25" t="s">
        <v>18</v>
      </c>
      <c r="F25" s="16">
        <f>C31</f>
        <v>600000</v>
      </c>
    </row>
    <row r="26" spans="2:6" x14ac:dyDescent="0.25">
      <c r="B26" t="s">
        <v>29</v>
      </c>
      <c r="C26" s="11">
        <v>100000</v>
      </c>
      <c r="E26" t="s">
        <v>19</v>
      </c>
      <c r="F26" s="16">
        <f>-C34*C32</f>
        <v>-648000</v>
      </c>
    </row>
    <row r="27" spans="2:6" ht="15.75" thickBot="1" x14ac:dyDescent="0.3">
      <c r="B27" t="s">
        <v>30</v>
      </c>
      <c r="C27" s="11">
        <v>80000</v>
      </c>
      <c r="E27" s="15" t="s">
        <v>20</v>
      </c>
      <c r="F27" s="17">
        <f>F25+F26</f>
        <v>-48000</v>
      </c>
    </row>
    <row r="28" spans="2:6" ht="15.75" thickTop="1" x14ac:dyDescent="0.25">
      <c r="B28" t="s">
        <v>10</v>
      </c>
      <c r="C28" s="11">
        <v>110000</v>
      </c>
      <c r="E28" s="9" t="s">
        <v>24</v>
      </c>
      <c r="F28" s="19">
        <f>F27/F25</f>
        <v>-0.08</v>
      </c>
    </row>
    <row r="29" spans="2:6" x14ac:dyDescent="0.25">
      <c r="B29" t="s">
        <v>31</v>
      </c>
      <c r="C29" s="11">
        <v>10000</v>
      </c>
      <c r="D29" s="9" t="s">
        <v>34</v>
      </c>
    </row>
    <row r="30" spans="2:6" x14ac:dyDescent="0.25"/>
    <row r="31" spans="2:6" x14ac:dyDescent="0.25">
      <c r="B31" t="s">
        <v>32</v>
      </c>
      <c r="C31" s="11">
        <v>600000</v>
      </c>
    </row>
    <row r="32" spans="2:6" x14ac:dyDescent="0.25">
      <c r="B32" t="s">
        <v>33</v>
      </c>
      <c r="C32" s="11">
        <v>12000</v>
      </c>
      <c r="D32" s="9" t="s">
        <v>34</v>
      </c>
    </row>
    <row r="33" spans="2:6" x14ac:dyDescent="0.25"/>
    <row r="34" spans="2:6" x14ac:dyDescent="0.25">
      <c r="B34" s="7" t="s">
        <v>12</v>
      </c>
      <c r="C34" s="23">
        <f>(C25+C26+C27+C28)/C29</f>
        <v>54</v>
      </c>
    </row>
    <row r="35" spans="2:6" x14ac:dyDescent="0.25"/>
    <row r="36" spans="2:6" x14ac:dyDescent="0.25">
      <c r="B36" s="7" t="s">
        <v>15</v>
      </c>
      <c r="C36" s="10">
        <f>C31/C32</f>
        <v>50</v>
      </c>
    </row>
    <row r="37" spans="2:6" x14ac:dyDescent="0.25"/>
    <row r="38" spans="2:6" x14ac:dyDescent="0.25"/>
    <row r="39" spans="2:6" x14ac:dyDescent="0.25">
      <c r="B39" s="1"/>
      <c r="F39" s="6" t="s">
        <v>3</v>
      </c>
    </row>
    <row r="40" spans="2:6" x14ac:dyDescent="0.25">
      <c r="B40" s="1"/>
      <c r="F40" s="6" t="s">
        <v>1</v>
      </c>
    </row>
    <row r="41" spans="2:6" x14ac:dyDescent="0.25">
      <c r="B41" s="1"/>
    </row>
    <row r="42" spans="2:6" ht="13.5" hidden="1" customHeight="1" x14ac:dyDescent="0.25">
      <c r="B42" s="1"/>
    </row>
    <row r="43" spans="2:6" ht="15" hidden="1" customHeight="1" x14ac:dyDescent="0.25">
      <c r="B43" s="1"/>
    </row>
    <row r="44" spans="2:6" ht="15" hidden="1" customHeight="1" x14ac:dyDescent="0.25">
      <c r="B44" s="1"/>
    </row>
    <row r="45" spans="2:6" ht="15" hidden="1" customHeight="1" x14ac:dyDescent="0.25">
      <c r="B45" s="1"/>
    </row>
    <row r="46" spans="2:6" ht="15" hidden="1" customHeight="1" x14ac:dyDescent="0.25">
      <c r="B46" s="1"/>
    </row>
    <row r="47" spans="2:6" ht="15" hidden="1" customHeight="1" x14ac:dyDescent="0.25">
      <c r="B47" s="1"/>
    </row>
    <row r="48" spans="2:6" ht="15" hidden="1" customHeight="1" x14ac:dyDescent="0.25">
      <c r="B48" s="1"/>
    </row>
    <row r="49" spans="2:2" ht="15" hidden="1" customHeight="1" x14ac:dyDescent="0.25">
      <c r="B49" s="1"/>
    </row>
    <row r="50" spans="2:2" ht="15" hidden="1" customHeight="1" x14ac:dyDescent="0.25">
      <c r="B50" s="1"/>
    </row>
    <row r="51" spans="2:2" hidden="1" x14ac:dyDescent="0.25"/>
    <row r="52" spans="2:2" hidden="1" x14ac:dyDescent="0.25"/>
    <row r="53" spans="2:2" hidden="1" x14ac:dyDescent="0.25"/>
    <row r="54" spans="2:2" hidden="1" x14ac:dyDescent="0.25"/>
    <row r="55" spans="2:2" hidden="1" x14ac:dyDescent="0.25"/>
    <row r="56" spans="2:2" hidden="1" x14ac:dyDescent="0.25"/>
    <row r="57" spans="2:2" hidden="1" x14ac:dyDescent="0.25"/>
    <row r="58" spans="2:2" hidden="1" x14ac:dyDescent="0.25"/>
    <row r="59" spans="2:2" hidden="1" x14ac:dyDescent="0.25"/>
    <row r="60" spans="2:2" hidden="1" x14ac:dyDescent="0.25"/>
    <row r="61" spans="2:2" hidden="1" x14ac:dyDescent="0.25"/>
    <row r="62" spans="2:2" hidden="1" x14ac:dyDescent="0.25"/>
    <row r="63" spans="2:2" hidden="1" x14ac:dyDescent="0.25"/>
    <row r="64" spans="2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</sheetData>
  <hyperlinks>
    <hyperlink ref="F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Absorption Costing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2019-07-31T05:03:48Z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